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300" windowWidth="12390" windowHeight="9315" activeTab="1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11" r:id="rId8"/>
    <sheet name="9" sheetId="12" r:id="rId9"/>
    <sheet name="10" sheetId="13" r:id="rId10"/>
    <sheet name="11" sheetId="14" r:id="rId11"/>
  </sheets>
  <definedNames>
    <definedName name="_xlnm.Print_Titles" localSheetId="0">'1'!$11:$11</definedName>
    <definedName name="_xlnm.Print_Titles" localSheetId="3">'4'!$11:$11</definedName>
    <definedName name="_xlnm.Print_Titles" localSheetId="4">'5'!$11:$12</definedName>
    <definedName name="_xlnm.Print_Titles" localSheetId="7">'8'!$11:$12</definedName>
    <definedName name="_xlnm.Print_Area" localSheetId="0">'1'!$A$1:$C$26</definedName>
    <definedName name="_xlnm.Print_Area" localSheetId="1">'2'!$A$1:$D$31</definedName>
    <definedName name="_xlnm.Print_Area" localSheetId="2">'3'!$A$1:$C$15</definedName>
    <definedName name="_xlnm.Print_Area" localSheetId="5">'6'!$A$1:$D$21</definedName>
    <definedName name="_xlnm.Print_Area" localSheetId="6">'7'!$A$1:$E$22</definedName>
    <definedName name="_xlnm.Print_Area" localSheetId="7">'8'!$A$1:$G$194</definedName>
    <definedName name="_xlnm.Print_Area" localSheetId="8">'9'!$A$1:$H$188</definedName>
  </definedNames>
  <calcPr calcId="144525" fullCalcOnLoad="1"/>
</workbook>
</file>

<file path=xl/calcChain.xml><?xml version="1.0" encoding="utf-8"?>
<calcChain xmlns="http://schemas.openxmlformats.org/spreadsheetml/2006/main">
  <c r="G115" i="11" l="1"/>
  <c r="G114" i="11" s="1"/>
  <c r="G113" i="11" s="1"/>
  <c r="G63" i="11"/>
  <c r="G62" i="11" s="1"/>
  <c r="G24" i="11"/>
  <c r="G157" i="11"/>
  <c r="G153" i="11"/>
  <c r="G95" i="11"/>
  <c r="G94" i="11"/>
  <c r="G93" i="11" s="1"/>
  <c r="G65" i="11"/>
  <c r="G106" i="11"/>
  <c r="G105" i="11"/>
  <c r="G118" i="11"/>
  <c r="H185" i="12"/>
  <c r="H183" i="12"/>
  <c r="H182" i="12"/>
  <c r="H181" i="12" s="1"/>
  <c r="H180" i="12" s="1"/>
  <c r="H179" i="12" s="1"/>
  <c r="G185" i="12"/>
  <c r="G183" i="12"/>
  <c r="G182" i="12"/>
  <c r="G181" i="12" s="1"/>
  <c r="G180" i="12" s="1"/>
  <c r="G179" i="12" s="1"/>
  <c r="G190" i="11"/>
  <c r="G192" i="11"/>
  <c r="D14" i="14"/>
  <c r="D16" i="14"/>
  <c r="D13" i="14"/>
  <c r="D18" i="14" s="1"/>
  <c r="C14" i="14"/>
  <c r="C16" i="14"/>
  <c r="C13" i="14"/>
  <c r="C18" i="14" s="1"/>
  <c r="C15" i="13"/>
  <c r="C13" i="13"/>
  <c r="H17" i="12"/>
  <c r="H16" i="12" s="1"/>
  <c r="H15" i="12" s="1"/>
  <c r="H20" i="12"/>
  <c r="H19" i="12"/>
  <c r="H24" i="12"/>
  <c r="H23" i="12"/>
  <c r="H22" i="12" s="1"/>
  <c r="H51" i="12"/>
  <c r="H50" i="12" s="1"/>
  <c r="H49" i="12" s="1"/>
  <c r="H53" i="12"/>
  <c r="H55" i="12"/>
  <c r="H63" i="12"/>
  <c r="H62" i="12"/>
  <c r="H61" i="12" s="1"/>
  <c r="H96" i="12"/>
  <c r="H95" i="12" s="1"/>
  <c r="H87" i="12" s="1"/>
  <c r="H101" i="12"/>
  <c r="H119" i="12"/>
  <c r="H100" i="12" s="1"/>
  <c r="H99" i="12" s="1"/>
  <c r="H122" i="12"/>
  <c r="H124" i="12"/>
  <c r="H126" i="12"/>
  <c r="H121" i="12"/>
  <c r="H148" i="12"/>
  <c r="H151" i="12"/>
  <c r="H144" i="12" s="1"/>
  <c r="H143" i="12" s="1"/>
  <c r="H167" i="12"/>
  <c r="H166" i="12"/>
  <c r="H165" i="12" s="1"/>
  <c r="H140" i="12"/>
  <c r="H138" i="12"/>
  <c r="H136" i="12"/>
  <c r="H135" i="12" s="1"/>
  <c r="H133" i="12"/>
  <c r="H131" i="12" s="1"/>
  <c r="H129" i="12"/>
  <c r="G96" i="12"/>
  <c r="G95" i="12"/>
  <c r="G87" i="12" s="1"/>
  <c r="G126" i="12"/>
  <c r="G124" i="12"/>
  <c r="G122" i="12"/>
  <c r="G121" i="12" s="1"/>
  <c r="G119" i="12"/>
  <c r="G101" i="12"/>
  <c r="G133" i="12"/>
  <c r="G131" i="12" s="1"/>
  <c r="G129" i="12"/>
  <c r="G167" i="12"/>
  <c r="G166" i="12"/>
  <c r="G165" i="12" s="1"/>
  <c r="G151" i="12"/>
  <c r="G148" i="12"/>
  <c r="G144" i="12"/>
  <c r="G143" i="12" s="1"/>
  <c r="G140" i="12"/>
  <c r="G138" i="12"/>
  <c r="G136" i="12"/>
  <c r="G135" i="12" s="1"/>
  <c r="G63" i="12"/>
  <c r="G62" i="12" s="1"/>
  <c r="G61" i="12" s="1"/>
  <c r="G55" i="12"/>
  <c r="G53" i="12"/>
  <c r="G51" i="12"/>
  <c r="G50" i="12"/>
  <c r="G49" i="12" s="1"/>
  <c r="G24" i="12"/>
  <c r="G23" i="12" s="1"/>
  <c r="G22" i="12" s="1"/>
  <c r="G20" i="12"/>
  <c r="G19" i="12"/>
  <c r="G17" i="12"/>
  <c r="G16" i="12"/>
  <c r="G15" i="12" s="1"/>
  <c r="G14" i="12" s="1"/>
  <c r="G54" i="11"/>
  <c r="G145" i="11"/>
  <c r="G138" i="11"/>
  <c r="E41" i="6"/>
  <c r="E40" i="6" s="1"/>
  <c r="E39" i="6" s="1"/>
  <c r="E37" i="6"/>
  <c r="E35" i="6"/>
  <c r="E34" i="6" s="1"/>
  <c r="E33" i="6" s="1"/>
  <c r="E31" i="6"/>
  <c r="E29" i="6"/>
  <c r="E28" i="6" s="1"/>
  <c r="E25" i="6" s="1"/>
  <c r="E26" i="6"/>
  <c r="E23" i="6"/>
  <c r="E22" i="6"/>
  <c r="E17" i="6"/>
  <c r="E15" i="6"/>
  <c r="E14" i="6" s="1"/>
  <c r="D41" i="6"/>
  <c r="D40" i="6" s="1"/>
  <c r="D39" i="6" s="1"/>
  <c r="D37" i="6"/>
  <c r="D35" i="6"/>
  <c r="D34" i="6" s="1"/>
  <c r="D33" i="6" s="1"/>
  <c r="D31" i="6"/>
  <c r="D29" i="6"/>
  <c r="D28" i="6" s="1"/>
  <c r="D25" i="6" s="1"/>
  <c r="D26" i="6"/>
  <c r="D23" i="6"/>
  <c r="D22" i="6"/>
  <c r="D17" i="6"/>
  <c r="D15" i="6"/>
  <c r="D14" i="6" s="1"/>
  <c r="D40" i="5"/>
  <c r="D39" i="5" s="1"/>
  <c r="D38" i="5" s="1"/>
  <c r="D34" i="5"/>
  <c r="D36" i="5"/>
  <c r="D33" i="5" s="1"/>
  <c r="D32" i="5" s="1"/>
  <c r="D25" i="5"/>
  <c r="D28" i="5"/>
  <c r="D30" i="5"/>
  <c r="D27" i="5"/>
  <c r="D24" i="5" s="1"/>
  <c r="D14" i="5"/>
  <c r="D13" i="5" s="1"/>
  <c r="D16" i="5"/>
  <c r="D22" i="5"/>
  <c r="D21" i="5" s="1"/>
  <c r="G17" i="11"/>
  <c r="G16" i="11" s="1"/>
  <c r="G15" i="11" s="1"/>
  <c r="G14" i="11" s="1"/>
  <c r="G20" i="11"/>
  <c r="G19" i="11"/>
  <c r="G23" i="11"/>
  <c r="G22" i="11"/>
  <c r="G69" i="11"/>
  <c r="G68" i="11"/>
  <c r="G67" i="11" s="1"/>
  <c r="G109" i="11"/>
  <c r="G108" i="11" s="1"/>
  <c r="G97" i="11" s="1"/>
  <c r="G120" i="11"/>
  <c r="G143" i="11"/>
  <c r="G141" i="11"/>
  <c r="G140" i="11" s="1"/>
  <c r="G117" i="11" s="1"/>
  <c r="G174" i="11"/>
  <c r="G173" i="11" s="1"/>
  <c r="G172" i="11" s="1"/>
  <c r="G149" i="11"/>
  <c r="G148" i="11"/>
  <c r="G56" i="11"/>
  <c r="G52" i="11"/>
  <c r="G51" i="11" s="1"/>
  <c r="G50" i="11" s="1"/>
  <c r="E21" i="8"/>
  <c r="E20" i="8"/>
  <c r="E18" i="8"/>
  <c r="E17" i="8" s="1"/>
  <c r="E14" i="8" s="1"/>
  <c r="E13" i="8" s="1"/>
  <c r="E15" i="8"/>
  <c r="D21" i="8"/>
  <c r="D20" i="8"/>
  <c r="D18" i="8"/>
  <c r="D17" i="8"/>
  <c r="D15" i="8"/>
  <c r="D14" i="8" s="1"/>
  <c r="D13" i="8" s="1"/>
  <c r="D14" i="7"/>
  <c r="D17" i="7"/>
  <c r="D16" i="7"/>
  <c r="D20" i="7"/>
  <c r="D19" i="7" s="1"/>
  <c r="D13" i="7" s="1"/>
  <c r="D12" i="7" s="1"/>
  <c r="G189" i="11"/>
  <c r="G188" i="11" s="1"/>
  <c r="G187" i="11" s="1"/>
  <c r="G186" i="11" s="1"/>
  <c r="C12" i="13"/>
  <c r="C17" i="13" s="1"/>
  <c r="G188" i="12" l="1"/>
  <c r="H14" i="12"/>
  <c r="D12" i="5"/>
  <c r="D13" i="6"/>
  <c r="E13" i="6"/>
  <c r="G100" i="12"/>
  <c r="G99" i="12" s="1"/>
  <c r="G13" i="12" s="1"/>
  <c r="G112" i="11"/>
  <c r="G194" i="11" s="1"/>
  <c r="G13" i="11" l="1"/>
  <c r="H188" i="12"/>
  <c r="H13" i="12"/>
</calcChain>
</file>

<file path=xl/sharedStrings.xml><?xml version="1.0" encoding="utf-8"?>
<sst xmlns="http://schemas.openxmlformats.org/spreadsheetml/2006/main" count="2201" uniqueCount="378">
  <si>
    <t>Код бюджетной классификации Российской Федерации</t>
  </si>
  <si>
    <t>Наименование</t>
  </si>
  <si>
    <t>главного администратора доходов</t>
  </si>
  <si>
    <t>КОД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</si>
  <si>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</si>
  <si>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</si>
  <si>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1 13 01995 10 0000 130</t>
  </si>
  <si>
    <t>1 17 01050 10 0000 180</t>
  </si>
  <si>
    <t>Невыясненные поступления, зачисляемые в бюджеты поселений</t>
  </si>
  <si>
    <t>2 02 01001 10 0000 151</t>
  </si>
  <si>
    <t>Дотации бюджетам поселений на выравнивание бюджетной обеспеченности</t>
  </si>
  <si>
    <t>2 02 03015 10 0000 151</t>
  </si>
  <si>
    <t>№ п/п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</si>
  <si>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</si>
  <si>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</si>
  <si>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1 14 06013 10 0000 430</t>
  </si>
  <si>
    <t>1 01 02000 01 0000 110</t>
  </si>
  <si>
    <t>Налог на доходы физических лиц</t>
  </si>
  <si>
    <t>1 05 03000 01 0000 110</t>
  </si>
  <si>
    <t>Единый сельскохозяйственный налог</t>
  </si>
  <si>
    <t>1 06 01030 10 0000 110</t>
  </si>
  <si>
    <t>1 06 06013 10 0000 110</t>
  </si>
  <si>
    <t>1 06 06023 10 0000 110</t>
  </si>
  <si>
    <t>Земельный налог, взимаемый по ставке, установленной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</si>
  <si>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администратора источников финансирования</t>
  </si>
  <si>
    <t>источников финансирования бюджета муниципального района</t>
  </si>
  <si>
    <t>Сумма</t>
  </si>
  <si>
    <t>НАЛОГОВЫЕ И НЕНАЛОГОВЫЕ ДОХОДЫ</t>
  </si>
  <si>
    <t>НАЛОГИ НА СОВОКУПНЫЙ ДОХОД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</si>
  <si>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</si>
  <si>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ставке, установленной подпунктом 1 пункта 1 статьи 394 Налогового кодекса Российской Федерации, зачисляемый в бюджеты поселений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</si>
  <si>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</si>
  <si>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</si>
  <si>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Плановый период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</si>
  <si>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</si>
  <si>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</si>
  <si>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СУБВЕНЦИИ БЮДЖЕТАМ СУБЪЕКТОВ РОССИЙСКОЙ ФЕДЕРАЦИИ И МУНИЦИПАЛЬНЫХ ОБРАЗОВАНИЙ </t>
  </si>
  <si>
    <t>Субвенции бюджетам поселений на осуществление первичного воинского учета на территориях где отсутствуют военные комиссариаты</t>
  </si>
  <si>
    <t>Иные межбюджетные трансферты</t>
  </si>
  <si>
    <t>Код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</si>
  <si>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</si>
  <si>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</si>
  <si>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</si>
  <si>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</si>
  <si>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</si>
  <si>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</si>
  <si>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</si>
  <si>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</si>
  <si>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</si>
  <si>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</si>
  <si>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 xml:space="preserve">Наименование </t>
  </si>
  <si>
    <t>ГРБС</t>
  </si>
  <si>
    <t>Раздел</t>
  </si>
  <si>
    <t>Подраздел</t>
  </si>
  <si>
    <t>Целевая статья</t>
  </si>
  <si>
    <t>Вид расхода</t>
  </si>
  <si>
    <t>01</t>
  </si>
  <si>
    <t>Функционирование высшего должностного лица субьекта Российской Федерации и органа местного самоуправления</t>
  </si>
  <si>
    <t>02</t>
  </si>
  <si>
    <t>04</t>
  </si>
  <si>
    <t>06</t>
  </si>
  <si>
    <t>13</t>
  </si>
  <si>
    <t>03</t>
  </si>
  <si>
    <t>09</t>
  </si>
  <si>
    <t>ЖИЛИЩНО - КОММУНАЛЬНОЕ ХОЗЯЙСТВО</t>
  </si>
  <si>
    <t>05</t>
  </si>
  <si>
    <t>08</t>
  </si>
  <si>
    <t>10</t>
  </si>
  <si>
    <t>11</t>
  </si>
  <si>
    <t>ВСЕГО РАСХОДОВ</t>
  </si>
  <si>
    <t>000</t>
  </si>
  <si>
    <t>сумма</t>
  </si>
  <si>
    <t>Итого</t>
  </si>
  <si>
    <t>КУЛЬТУРА, КИНЕМАТОГРАФИЯ</t>
  </si>
  <si>
    <t>Приложение 1</t>
  </si>
  <si>
    <t>к Решению Совета депутатов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</si>
  <si>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</si>
  <si>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МАТЕРИАЛЬНЫХ И НЕМАТЕРИАЛЬНЫХ АКТИВОВ</t>
  </si>
  <si>
    <t>Обеспечение проведения выборов и референдумов</t>
  </si>
  <si>
    <t>Резервные фонды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</si>
  <si>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</si>
  <si>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</si>
  <si>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</si>
  <si>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</si>
  <si>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</si>
  <si>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</si>
  <si>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</si>
  <si>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</si>
  <si>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культуры, кинематографии</t>
  </si>
  <si>
    <t>Физическая культура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</si>
  <si>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</si>
  <si>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</si>
  <si>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</t>
  </si>
  <si>
    <t>121</t>
  </si>
  <si>
    <t>Закупка товаров, работ, услуг в сфере информационно-коммуникационных технологий</t>
  </si>
  <si>
    <t>Уплата налога на имущество организаций и земельного налога</t>
  </si>
  <si>
    <t>Уплата прочих налогов, сборов и иных платежей</t>
  </si>
  <si>
    <t>122</t>
  </si>
  <si>
    <t>242</t>
  </si>
  <si>
    <t>244</t>
  </si>
  <si>
    <t>851</t>
  </si>
  <si>
    <t>852</t>
  </si>
  <si>
    <t>07</t>
  </si>
  <si>
    <t>Проведение выборов и референдумов</t>
  </si>
  <si>
    <t>870</t>
  </si>
  <si>
    <t>830</t>
  </si>
  <si>
    <t>Осуществление первичного воинского учета на территориях, где отсутствуют военные комиссариаты</t>
  </si>
  <si>
    <t>Защита населения и территории от чрезвычайных ситуаций природного и техногенного характера, гражданская оборона</t>
  </si>
  <si>
    <t>Субсидии бюджетным учреждениям на иные цели</t>
  </si>
  <si>
    <t>612</t>
  </si>
  <si>
    <t>611</t>
  </si>
  <si>
    <t>Водное хозяйство</t>
  </si>
  <si>
    <t>Водохозяйственные мероприятия</t>
  </si>
  <si>
    <t>Другие вопросы в области жилищно-коммунального хозяйства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</si>
  <si>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</si>
  <si>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540</t>
  </si>
  <si>
    <t>Процентные платежи по долговым обязательствам</t>
  </si>
  <si>
    <t xml:space="preserve">Процентные платежи по муниципальному долгу </t>
  </si>
  <si>
    <t>14</t>
  </si>
  <si>
    <t>Краткое наименование трансфертов</t>
  </si>
  <si>
    <t>Приложение 2</t>
  </si>
  <si>
    <t>Приложение 3</t>
  </si>
  <si>
    <t>Приложение 4</t>
  </si>
  <si>
    <t>Приложение 5</t>
  </si>
  <si>
    <t>Приложение 6</t>
  </si>
  <si>
    <t>Приложение 7</t>
  </si>
  <si>
    <t>Приложение 10</t>
  </si>
  <si>
    <t>Перечень главных администраторов источников финансирования дефицита местного бюджета</t>
  </si>
  <si>
    <t xml:space="preserve">000 </t>
  </si>
  <si>
    <t>Межбюджетные трансферты на осуществление части полномочий по формированию и исполнению бюджета поселения</t>
  </si>
  <si>
    <t>ГАД</t>
  </si>
  <si>
    <t>1 00 00000 00 0000 000</t>
  </si>
  <si>
    <t>1 01 00000 00 0000 000</t>
  </si>
  <si>
    <t>1 06 00000 00 0000 000</t>
  </si>
  <si>
    <t>1 05 00000 00 0000 000</t>
  </si>
  <si>
    <t>1 11 00000 00 0000 000</t>
  </si>
  <si>
    <t>1 14 00000 00 0000 000</t>
  </si>
  <si>
    <t>2 00 00000 00 0000 000</t>
  </si>
  <si>
    <t>2 02 00000 00 0000 000</t>
  </si>
  <si>
    <t>2 02 03000 00 0000 151</t>
  </si>
  <si>
    <t>2 02 04000 00 0000 151</t>
  </si>
  <si>
    <t>ИНЫЕ МЕЖБЮДЖЕТНЫЕ ТРАНСФЕРТЫ</t>
  </si>
  <si>
    <t>НАЛОГИ НА ПРИБЫЛЬ, ДОХОДЫ</t>
  </si>
  <si>
    <t>Исполнение судебных актов</t>
  </si>
  <si>
    <t xml:space="preserve">Предупреждение и ликвидация последствий чрезвычайных ситуаций и стихийных бедствий природного и техногенного характера
</t>
  </si>
  <si>
    <t>Уличное освещение</t>
  </si>
  <si>
    <t>Субсидии автономным учреждениям на иные цели</t>
  </si>
  <si>
    <t>622</t>
  </si>
  <si>
    <t>ОБСЛУЖИВАНИЕ ГОСУДАРСТВЕННОГО И МУНИЦИПАЛЬНОГО ДОЛГА</t>
  </si>
  <si>
    <t xml:space="preserve">Мероприятия в области использования, охраны
водных объектов и гидротехнических сооружений
</t>
  </si>
  <si>
    <t>Другие виды транспорта</t>
  </si>
  <si>
    <t>111</t>
  </si>
  <si>
    <t>112</t>
  </si>
  <si>
    <t>730</t>
  </si>
  <si>
    <t>Обслуживание муниципального долга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</si>
  <si>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</si>
  <si>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Условно утвержденные расходы</t>
  </si>
  <si>
    <t>Ведомственная структура расходов местного бюджета на 2014 год</t>
  </si>
  <si>
    <t>999 81 00</t>
  </si>
  <si>
    <t>999 40 00</t>
  </si>
  <si>
    <t>999 8102</t>
  </si>
  <si>
    <t>Налоговые и неналоговые доходы местного бюджета на 2014 год</t>
  </si>
  <si>
    <t>Налоговые и неналоговые доходы местного бюджета на 2015-2016 годы</t>
  </si>
  <si>
    <t>999 8290</t>
  </si>
  <si>
    <t>999 8230</t>
  </si>
  <si>
    <t>999 8700</t>
  </si>
  <si>
    <t>999 8800</t>
  </si>
  <si>
    <t>999 8801</t>
  </si>
  <si>
    <t>999 8229</t>
  </si>
  <si>
    <t>999 8311</t>
  </si>
  <si>
    <t>999 8312</t>
  </si>
  <si>
    <t>999 4200</t>
  </si>
  <si>
    <t>999 8501</t>
  </si>
  <si>
    <t>999 8270</t>
  </si>
  <si>
    <t>999 4000</t>
  </si>
  <si>
    <t>Руководство и управление в сфере установленных функций  органов местного самоуправления</t>
  </si>
  <si>
    <t>Расходы на обеспечение функционирования высшего должностного лица муниципального образования</t>
  </si>
  <si>
    <t xml:space="preserve">Расходы на обеспечение функций  органов местного самоуправления </t>
  </si>
  <si>
    <t>Расходы на обеспечение функционирования председателя представительного органа муниципального образования</t>
  </si>
  <si>
    <t>Расходы на проведение мероприятий для детей и молодежи</t>
  </si>
  <si>
    <t xml:space="preserve">Расходы на проведение мероприятий в области физической культуры и  спорта </t>
  </si>
  <si>
    <t>Расходы на реализацию мероприятий в области социальной политики</t>
  </si>
  <si>
    <t>Прочие мероприятия, связанные с выполнением обязательств органов местного самоуправления</t>
  </si>
  <si>
    <t>Расходы на обеспечение деятельности (оказание услуг) учреждений культуры (дома культуры, другие учреждения культуры)</t>
  </si>
  <si>
    <t>Расходы на обеспечение деятельности (оказание услуг) учреждений культуры (библиотеки)</t>
  </si>
  <si>
    <t>Доплаты к пенсиям  муниципальных служащих</t>
  </si>
  <si>
    <t>Резервный фонд финансирования непредвиденных расходов администрации</t>
  </si>
  <si>
    <t>Резервный фонд администрации по предупреждению чрезвычайных ситуаций</t>
  </si>
  <si>
    <t>Резервный фонд администрации по ликвидации чрезвычайных ситуаций и последствий стихийных бедствий</t>
  </si>
  <si>
    <t>Проведение выборов в представительные органы муниципального образования</t>
  </si>
  <si>
    <t>999 41 00</t>
  </si>
  <si>
    <t>Резервные фонды местной администраций</t>
  </si>
  <si>
    <t>Межбюджетные трансферты бюджетам муниципальных образований из бюджетов сельских поселении на осуществление части полномочии по решению вопросов местного значения в соответсвии с заключенными соглашениями</t>
  </si>
  <si>
    <t>Межбюджетные трансферты на осуществление части полномочий по вопросам в области культуры</t>
  </si>
  <si>
    <t>Источники финансирования дефицита местного бюджета на 2014 год</t>
  </si>
  <si>
    <t>Проведение выборов главы муниципального образования</t>
  </si>
  <si>
    <t>Объем безвозмездных поступлений на 2014 год</t>
  </si>
  <si>
    <t>Объем безвозмездных поступлений на 2015 - 2016 годы</t>
  </si>
  <si>
    <t>Ведомственная структура расходов местного бюджета на 2015-2016 годы</t>
  </si>
  <si>
    <t>Источники финансирования дефицита местного бюджета на 2015 - 2016 годы</t>
  </si>
  <si>
    <t>999 8802</t>
  </si>
  <si>
    <t>Обеспечение деятельности финансовых, налоговых и таможенных органов и органов финансового (финансово-бюджетного) надзора (при наличии финансового органа)</t>
  </si>
  <si>
    <t>Резервные средства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</si>
  <si>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</si>
  <si>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</si>
  <si>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999 8900</t>
  </si>
  <si>
    <t>999 8901</t>
  </si>
  <si>
    <t>Субсидии юридическим лицам (кроме некоммерческих организаций), индивидуальным предпринимателям, физическим лицам</t>
  </si>
  <si>
    <t>999 8220</t>
  </si>
  <si>
    <t xml:space="preserve">Содержание автомобильных дорог общего пользования местного значения 
</t>
  </si>
  <si>
    <t xml:space="preserve">Бюджетные инвестиции в объекты капитального строительства государственной (муниципальной) собственности
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</si>
  <si>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</si>
  <si>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</si>
  <si>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999 8291</t>
  </si>
  <si>
    <t>999 8250</t>
  </si>
  <si>
    <t>999 5144</t>
  </si>
  <si>
    <t>360</t>
  </si>
  <si>
    <t>999 8701</t>
  </si>
  <si>
    <t>2 02 09054 10 0000 151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</si>
  <si>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</si>
  <si>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Налог на имущество физических лиц, взимаемый  по ставкам, применяемым к объектам налогообложения,   расположенным в границах поселений</t>
  </si>
  <si>
    <t>Земельный налог, взимаемый по ставке, установленной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</si>
  <si>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01 05 02 01 10 0000 510</t>
  </si>
  <si>
    <t>Увеличение прочих остатков денежных средств бюджетов поселений</t>
  </si>
  <si>
    <t>01 05 02 01 10 0000 610</t>
  </si>
  <si>
    <t>Уменьшение прочих остатков денежных средств бюджетов поселений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</si>
  <si>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</si>
  <si>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</si>
  <si>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</si>
  <si>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</si>
  <si>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000 01 05 02 01 10 0000 510</t>
  </si>
  <si>
    <t>Увеличение прочих остатков средств бюджетов поселений</t>
  </si>
  <si>
    <t>000 01 05 00 00 00 0000 600</t>
  </si>
  <si>
    <t>Уменьшение остатков средств бюджетов</t>
  </si>
  <si>
    <t>Уменьшение прочих остатков средств бюджетов поселений</t>
  </si>
  <si>
    <t>000 01 05 01 01 10 0000 610</t>
  </si>
  <si>
    <t>Приложение 8</t>
  </si>
  <si>
    <t>Приложение 9</t>
  </si>
  <si>
    <t>Приложение 11</t>
  </si>
  <si>
    <t xml:space="preserve">Фонд оплаты труда государственных (муниципальных) органов и взносы по обязательному социальному страхованию
</t>
  </si>
  <si>
    <t xml:space="preserve">Иные выплаты персоналу государственных (муниципальных) органов, за исключением фонда оплаты труда
</t>
  </si>
  <si>
    <t>Прочая закупка товаров, работ и услуг для обеспечения
государственных (муниципальных) нужд</t>
  </si>
  <si>
    <t xml:space="preserve"> Фонд оплаты труда казенных учреждений и взносы
по обязательному социальному страхованию
</t>
  </si>
  <si>
    <t xml:space="preserve">Иные выплаты персоналу казенных учреждений,
за исключением фонда оплаты труда
</t>
  </si>
  <si>
    <t xml:space="preserve">Другие вопросы в области социальной политики
</t>
  </si>
  <si>
    <t>Иные выплаты населению</t>
  </si>
  <si>
    <t>доходов бюджета городского поселения</t>
  </si>
  <si>
    <t>Перечень главных администраторов доходов местного бюджета – органов государственной власти Российской Федерации, Республики Бурятия</t>
  </si>
  <si>
    <t>182</t>
  </si>
  <si>
    <t>963</t>
  </si>
  <si>
    <t>Пособия, компенсации и иные социальные выплаты гражданам, кроме публичных нормативных обязательств</t>
  </si>
  <si>
    <t>321</t>
  </si>
  <si>
    <t>Прочие доходы от оказания платных услуг (работ) получателями средств бюджетов поселений</t>
  </si>
  <si>
    <t>1 13 02995 10 0000 130</t>
  </si>
  <si>
    <t>Прочие доходы от компенсации затрат бюджетов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</si>
  <si>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</si>
  <si>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</si>
  <si>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</si>
  <si>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2 02 04999 10 0000 151</t>
  </si>
  <si>
    <t>Прочие межбюджетные трансферты, передаваемые бюджетам поселений</t>
  </si>
  <si>
    <t>(рублей)</t>
  </si>
  <si>
    <t>1 05 03010 01 0000 110</t>
  </si>
  <si>
    <t>1 01 02010 01 0000 110</t>
  </si>
  <si>
    <t>2 02 04999 00 0000 151</t>
  </si>
  <si>
    <t>Прочие межбюджетные трансферты, передаваемые бюджетам</t>
  </si>
  <si>
    <t>2 02 09000 00 0000 151</t>
  </si>
  <si>
    <t>Прочие безвозмездные поступления от других бюджетов бюджетной системы</t>
  </si>
  <si>
    <t>2 02 09050 00 0000 151</t>
  </si>
  <si>
    <t>Прочие безвозмездные поступления от бюджетов муниципальных районов</t>
  </si>
  <si>
    <t>Прочие безвозмездные поступления в бюджеты поселений от бюджетов муниципальных районов</t>
  </si>
  <si>
    <t>1 03 02230 01 0000 110</t>
  </si>
  <si>
    <t>1 03 02240 01 0000 110</t>
  </si>
  <si>
    <t>1 03 02250 01 0000 110</t>
  </si>
  <si>
    <t>1 03 02260 01 0000 110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</si>
  <si>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</si>
  <si>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</si>
  <si>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</si>
  <si>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</si>
  <si>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Федеральное казначейство</t>
  </si>
  <si>
    <t>100</t>
  </si>
  <si>
    <t>ДОХОДЫ ОТ УПЛАТЫ АКЦИЗОВ НА НЕФТЕПРОДУКТЫ</t>
  </si>
  <si>
    <t>1 03 00000 00 0000 000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</si>
  <si>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</t>
    </r>
    <r>
      <rPr>
        <vertAlign val="superscript"/>
        <sz val="10.5"/>
        <rFont val="Times New Roman"/>
        <family val="1"/>
        <charset val="204"/>
      </rPr>
      <t>1</t>
    </r>
    <r>
      <rPr>
        <sz val="10.5"/>
        <rFont val="Times New Roman"/>
        <family val="1"/>
        <charset val="204"/>
      </rPr>
      <t xml:space="preserve"> и 228 Налогового кодекса Российской Федерации</t>
    </r>
  </si>
  <si>
    <t>НАЦИОНАЛЬНАЯ ОБОРОНА</t>
  </si>
  <si>
    <t>961</t>
  </si>
  <si>
    <t>Озеленение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</si>
  <si>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</si>
  <si>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</si>
  <si>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2015 год</t>
  </si>
  <si>
    <t>2016 год</t>
  </si>
  <si>
    <t>«поселок Новый Уоян»  на 2014 год и на плановый период 2015 и 2016 годов»</t>
  </si>
  <si>
    <t>Перечень главных администраторов   доходов местного   бюджета – органов местного самоуправления муниципального образования городского поселения «поселок Новый Уоян» и закрепляемые за ними виды доходов</t>
  </si>
  <si>
    <t>Администрация муниципального образования городского поселения "поселок Новый Уоян"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</si>
  <si>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</si>
  <si>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главного админист-ратора доходов</t>
  </si>
  <si>
    <t>Налог на имущество физических лиц</t>
  </si>
  <si>
    <t>1 06 01000 00 0000 110</t>
  </si>
  <si>
    <t>1 06 06010 00 0000 110</t>
  </si>
  <si>
    <t>Земельный налог, взимаемый по ставке, установленной подпунктом 1 пункта 1 статьи 394 Налогового кодекса Российской Федерации</t>
  </si>
  <si>
    <t>1 06 06020 00 0000 110</t>
  </si>
  <si>
    <t xml:space="preserve">Земельный налог, взимаемый по ставке, установленной подпунктом 2 пункта 1 статьи 394 Налогового кодекса Российской Федерации </t>
  </si>
  <si>
    <t>1 06 06000 00 0000 110</t>
  </si>
  <si>
    <t>Земельный налог</t>
  </si>
  <si>
    <t>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</si>
  <si>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</si>
  <si>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</si>
  <si>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</si>
  <si>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1 11 05030 00 0000 120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</si>
  <si>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</si>
  <si>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1 14 06000 00 0000 430</t>
  </si>
  <si>
    <t>Доходы от продажи земельных участков, находящихся  в государственной и муниципальной собственности (за исключением земельных участков бюджетных и автономных  учреждений)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</si>
  <si>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</si>
  <si>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</si>
  <si>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</si>
  <si>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2 08 05000 10 0000 180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</si>
  <si>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</si>
  <si>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2 19 05000 10 0000 151</t>
  </si>
  <si>
    <t>00 0 0000</t>
  </si>
  <si>
    <t>99 9 8000</t>
  </si>
  <si>
    <t>99 9 8101</t>
  </si>
  <si>
    <t>00</t>
  </si>
  <si>
    <t>99 9 8103</t>
  </si>
  <si>
    <t>99 9 8100</t>
  </si>
  <si>
    <t>99 9 8102</t>
  </si>
  <si>
    <t>99 9 8600</t>
  </si>
  <si>
    <t>99 9 8601</t>
  </si>
  <si>
    <t>99 9 8602</t>
  </si>
  <si>
    <t>99 9 8603</t>
  </si>
  <si>
    <t>99 9 5118</t>
  </si>
  <si>
    <t>99 9 8220</t>
  </si>
  <si>
    <t>99 9 8291</t>
  </si>
  <si>
    <t>99 9 8290</t>
  </si>
  <si>
    <t>99 9 8311</t>
  </si>
  <si>
    <t>99 9 8312</t>
  </si>
  <si>
    <t>99 9 8260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</si>
  <si>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(муницпальных) услуг (выполнение работ)
</t>
  </si>
  <si>
    <t>Субсидии бюджетным учреждениям на финансовое обеспечение государственного (муниципального) задания на оказание государственных (муницпальных) услуг (выполнение работ)</t>
  </si>
  <si>
    <t xml:space="preserve">00 0 0000 </t>
  </si>
  <si>
    <t>Функционирование законодательных (представительных) органов госвласти и представительных органов муниципального образования</t>
  </si>
  <si>
    <t>МЕЖБЮДЖЕТНЫЕ ТРАНСФЕРТЫ ОБЩЕГО ХАРАКТЕРА БЮДЖЕТАМ СУБЪЕКТОВ РОССИЙСКОЙ ФЕДЕ-РАЦИИ И МУНИЦИПАЛЬНЫХ ОБРАЗОВАНИЙ</t>
  </si>
  <si>
    <t>Прочие межбюджетные трансферты на осуществление полномочий по финансовому контролю за соблюдение установленного порядка управлением и распоряжением муниципальным имуществом</t>
  </si>
  <si>
    <t>Прочие межбюджетные трансферты</t>
  </si>
  <si>
    <t>Прочие межбюджетные трансферты на осуществление полномочий по организации и осуществлению мероприятий по гражданской обороне</t>
  </si>
  <si>
    <t>99 9 4000</t>
  </si>
  <si>
    <t>99 9 4300</t>
  </si>
  <si>
    <t>99 9 4301</t>
  </si>
  <si>
    <t>99 9 4302</t>
  </si>
  <si>
    <t>Межбюджетные трансферты бюджетам муниципальных образований из бюджетов сельских поселений на осуществле-ние части полномочий по решению вопросов местного значения в соответствии с заключенными соглашениями</t>
  </si>
  <si>
    <t>МО городское поселение «поселок Новый Уоян»</t>
  </si>
  <si>
    <t>Федеральная налоговая служба</t>
  </si>
  <si>
    <t>«О бюджете муниципального образования  городское поселение</t>
  </si>
  <si>
    <t>99 9 8226</t>
  </si>
  <si>
    <t>от  27  декабря  2013 года №  4-III</t>
  </si>
  <si>
    <t>от  27  декабря  2013 года № 4 -III</t>
  </si>
  <si>
    <t>от   27 декабря  2013 года №   4  -III</t>
  </si>
  <si>
    <t>к Постановлению  Главы</t>
  </si>
  <si>
    <t>Республиканский конкурс «Лучшее территориальное общественное самоуправление»</t>
  </si>
  <si>
    <t>65 3 7403</t>
  </si>
  <si>
    <t>Топливно-энергетический комплекс</t>
  </si>
  <si>
    <t>Реализация мероприятий по энергосбережению</t>
  </si>
  <si>
    <t>99 9 7201</t>
  </si>
  <si>
    <t>Выполнение функций органами местного самоуправления</t>
  </si>
  <si>
    <t>99 9 8400</t>
  </si>
  <si>
    <t>Национальная безопасность и правоохранительная деятельность</t>
  </si>
  <si>
    <t xml:space="preserve">Прочие межбюджетные трансферты </t>
  </si>
  <si>
    <t>Прочие межбюджетные трансферты на осуществление полномочий по финансовому контролю за соблюдение установленного порядка управлением и распоряжением муниципальным имуществом общего характера</t>
  </si>
  <si>
    <t>Межбюджетные трансферты бюджетам муниципальных образований из бюджетов сельских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</si>
  <si>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от  30 июня  2014 года  № 85/1  </t>
  </si>
  <si>
    <t xml:space="preserve">от  30  июня  2014 года № 85/1  </t>
  </si>
  <si>
    <t>Прочие межбюджетные трансферты на осуществление полномочий по муниципальному контролю в сфере благоустройства</t>
  </si>
  <si>
    <t>99 9 4304</t>
  </si>
  <si>
    <t>Жилищное хозяйство</t>
  </si>
  <si>
    <t>Выполнение других обязательств муниципального образования</t>
  </si>
  <si>
    <t>99 9 8200</t>
  </si>
  <si>
    <t>Иные бюджетные ассигнования</t>
  </si>
  <si>
    <t>800</t>
  </si>
  <si>
    <t>Специальные расходы</t>
  </si>
  <si>
    <t>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</si>
</sst>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0.000"/>
  </numFmts>
  <fonts count="3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10.5"/>
      <name val="Times New Roman"/>
      <family val="1"/>
      <charset val="204"/>
    </font>
    <font>
      <b/>
      <sz val="11"/>
      <color rgb="FF1506D4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FD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1F5FB"/>
        <bgColor indexed="64"/>
      </patternFill>
    </fill>
    <fill>
      <patternFill patternType="solid">
        <fgColor rgb="FFD9D7D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0" fillId="0" borderId="0"/>
    <xf numFmtId="0" fontId="20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18">
    <xf numFmtId="0" fontId="0" fillId="0" borderId="0" xfId="0"/>
    <xf numFmtId="0" fontId="19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22" fillId="0" borderId="0" xfId="0" applyFont="1"/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top" wrapText="1"/>
    </xf>
    <xf numFmtId="0" fontId="23" fillId="0" borderId="10" xfId="36" applyFont="1" applyBorder="1" applyAlignment="1">
      <alignment horizontal="center" vertical="center" wrapText="1"/>
    </xf>
    <xf numFmtId="0" fontId="19" fillId="0" borderId="10" xfId="36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4" fillId="0" borderId="10" xfId="0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left"/>
    </xf>
    <xf numFmtId="0" fontId="19" fillId="0" borderId="10" xfId="0" applyFont="1" applyBorder="1"/>
    <xf numFmtId="0" fontId="19" fillId="24" borderId="10" xfId="37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24" borderId="10" xfId="37" applyFont="1" applyFill="1" applyBorder="1" applyAlignment="1">
      <alignment horizontal="center" vertical="center" wrapText="1"/>
    </xf>
    <xf numFmtId="0" fontId="25" fillId="0" borderId="10" xfId="37" applyFont="1" applyFill="1" applyBorder="1" applyAlignment="1">
      <alignment horizontal="center" vertical="center" wrapText="1"/>
    </xf>
    <xf numFmtId="49" fontId="21" fillId="24" borderId="10" xfId="0" applyNumberFormat="1" applyFont="1" applyFill="1" applyBorder="1" applyAlignment="1">
      <alignment horizontal="center" vertical="center" wrapText="1"/>
    </xf>
    <xf numFmtId="49" fontId="28" fillId="24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8" fillId="24" borderId="10" xfId="37" applyFont="1" applyFill="1" applyBorder="1" applyAlignment="1">
      <alignment horizontal="center" vertical="center" wrapText="1"/>
    </xf>
    <xf numFmtId="0" fontId="28" fillId="0" borderId="10" xfId="37" applyFont="1" applyFill="1" applyBorder="1" applyAlignment="1">
      <alignment horizontal="center" vertical="center" wrapText="1"/>
    </xf>
    <xf numFmtId="49" fontId="28" fillId="24" borderId="10" xfId="37" applyNumberFormat="1" applyFont="1" applyFill="1" applyBorder="1" applyAlignment="1">
      <alignment horizontal="center" vertical="center" wrapText="1"/>
    </xf>
    <xf numFmtId="49" fontId="22" fillId="24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29" fillId="24" borderId="10" xfId="37" applyFont="1" applyFill="1" applyBorder="1" applyAlignment="1">
      <alignment horizontal="center" vertical="center" wrapText="1"/>
    </xf>
    <xf numFmtId="0" fontId="29" fillId="0" borderId="10" xfId="37" applyFont="1" applyFill="1" applyBorder="1" applyAlignment="1">
      <alignment horizontal="center" vertical="center" wrapText="1"/>
    </xf>
    <xf numFmtId="0" fontId="29" fillId="0" borderId="10" xfId="37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2" fillId="0" borderId="10" xfId="37" applyNumberFormat="1" applyFont="1" applyFill="1" applyBorder="1" applyAlignment="1">
      <alignment horizontal="center" vertical="center" wrapText="1"/>
    </xf>
    <xf numFmtId="49" fontId="22" fillId="24" borderId="10" xfId="37" applyNumberFormat="1" applyFont="1" applyFill="1" applyBorder="1" applyAlignment="1">
      <alignment horizontal="center" vertical="center" wrapText="1"/>
    </xf>
    <xf numFmtId="185" fontId="27" fillId="25" borderId="10" xfId="0" applyNumberFormat="1" applyFont="1" applyFill="1" applyBorder="1" applyAlignment="1">
      <alignment horizontal="center" vertical="center" wrapText="1"/>
    </xf>
    <xf numFmtId="0" fontId="19" fillId="25" borderId="10" xfId="37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3" fillId="0" borderId="11" xfId="36" applyFont="1" applyBorder="1" applyAlignment="1">
      <alignment horizontal="center" vertical="center" wrapText="1"/>
    </xf>
    <xf numFmtId="0" fontId="19" fillId="0" borderId="11" xfId="36" applyFont="1" applyBorder="1" applyAlignment="1">
      <alignment horizontal="center" vertical="center"/>
    </xf>
    <xf numFmtId="0" fontId="19" fillId="0" borderId="12" xfId="36" applyFont="1" applyBorder="1" applyAlignment="1">
      <alignment horizontal="left" wrapText="1"/>
    </xf>
    <xf numFmtId="0" fontId="19" fillId="0" borderId="13" xfId="36" applyFont="1" applyBorder="1" applyAlignment="1">
      <alignment horizontal="center" vertical="center"/>
    </xf>
    <xf numFmtId="0" fontId="19" fillId="0" borderId="14" xfId="36" applyFont="1" applyBorder="1" applyAlignment="1">
      <alignment horizontal="center" vertical="center" wrapText="1"/>
    </xf>
    <xf numFmtId="0" fontId="19" fillId="0" borderId="15" xfId="36" applyFont="1" applyBorder="1" applyAlignment="1">
      <alignment horizontal="left" wrapText="1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7" fillId="24" borderId="10" xfId="0" applyNumberFormat="1" applyFont="1" applyFill="1" applyBorder="1" applyAlignment="1">
      <alignment horizontal="center" vertical="center" wrapText="1"/>
    </xf>
    <xf numFmtId="49" fontId="23" fillId="24" borderId="10" xfId="0" applyNumberFormat="1" applyFont="1" applyFill="1" applyBorder="1" applyAlignment="1">
      <alignment horizontal="center" vertical="center" wrapText="1"/>
    </xf>
    <xf numFmtId="49" fontId="33" fillId="24" borderId="10" xfId="0" applyNumberFormat="1" applyFont="1" applyFill="1" applyBorder="1" applyAlignment="1">
      <alignment horizontal="center" vertical="center" wrapText="1"/>
    </xf>
    <xf numFmtId="0" fontId="23" fillId="24" borderId="10" xfId="37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0" fontId="27" fillId="24" borderId="10" xfId="37" applyFont="1" applyFill="1" applyBorder="1" applyAlignment="1">
      <alignment horizontal="center" vertical="center" wrapText="1"/>
    </xf>
    <xf numFmtId="0" fontId="21" fillId="24" borderId="10" xfId="37" applyFont="1" applyFill="1" applyBorder="1" applyAlignment="1">
      <alignment horizontal="center" vertical="center" wrapText="1"/>
    </xf>
    <xf numFmtId="0" fontId="33" fillId="24" borderId="10" xfId="37" applyFont="1" applyFill="1" applyBorder="1" applyAlignment="1">
      <alignment horizontal="center" vertical="center" wrapText="1"/>
    </xf>
    <xf numFmtId="49" fontId="23" fillId="24" borderId="10" xfId="37" applyNumberFormat="1" applyFont="1" applyFill="1" applyBorder="1" applyAlignment="1">
      <alignment horizontal="center" vertical="center" wrapText="1"/>
    </xf>
    <xf numFmtId="0" fontId="24" fillId="24" borderId="10" xfId="37" applyFont="1" applyFill="1" applyBorder="1" applyAlignment="1">
      <alignment horizontal="center" vertical="center" wrapText="1"/>
    </xf>
    <xf numFmtId="49" fontId="21" fillId="24" borderId="10" xfId="37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justify" wrapText="1"/>
    </xf>
    <xf numFmtId="49" fontId="33" fillId="0" borderId="10" xfId="0" applyNumberFormat="1" applyFont="1" applyFill="1" applyBorder="1" applyAlignment="1">
      <alignment horizontal="center" vertical="center" wrapText="1"/>
    </xf>
    <xf numFmtId="49" fontId="25" fillId="26" borderId="10" xfId="0" applyNumberFormat="1" applyFont="1" applyFill="1" applyBorder="1" applyAlignment="1">
      <alignment horizontal="center" vertical="center" wrapText="1"/>
    </xf>
    <xf numFmtId="49" fontId="21" fillId="26" borderId="10" xfId="0" applyNumberFormat="1" applyFont="1" applyFill="1" applyBorder="1" applyAlignment="1">
      <alignment horizontal="center" vertical="center" wrapText="1"/>
    </xf>
    <xf numFmtId="49" fontId="22" fillId="26" borderId="10" xfId="0" applyNumberFormat="1" applyFont="1" applyFill="1" applyBorder="1" applyAlignment="1">
      <alignment horizontal="center" vertical="center" wrapText="1"/>
    </xf>
    <xf numFmtId="49" fontId="29" fillId="26" borderId="10" xfId="0" applyNumberFormat="1" applyFont="1" applyFill="1" applyBorder="1" applyAlignment="1">
      <alignment horizontal="center" vertical="center" wrapText="1"/>
    </xf>
    <xf numFmtId="49" fontId="27" fillId="26" borderId="10" xfId="0" applyNumberFormat="1" applyFont="1" applyFill="1" applyBorder="1" applyAlignment="1">
      <alignment horizontal="center" vertical="center" wrapText="1"/>
    </xf>
    <xf numFmtId="49" fontId="23" fillId="26" borderId="10" xfId="0" applyNumberFormat="1" applyFont="1" applyFill="1" applyBorder="1" applyAlignment="1">
      <alignment horizontal="center" vertical="center" wrapText="1"/>
    </xf>
    <xf numFmtId="49" fontId="33" fillId="26" borderId="10" xfId="0" applyNumberFormat="1" applyFont="1" applyFill="1" applyBorder="1" applyAlignment="1">
      <alignment horizontal="center" vertical="center" wrapText="1"/>
    </xf>
    <xf numFmtId="49" fontId="28" fillId="26" borderId="10" xfId="0" applyNumberFormat="1" applyFont="1" applyFill="1" applyBorder="1" applyAlignment="1">
      <alignment horizontal="center" vertical="center" wrapText="1"/>
    </xf>
    <xf numFmtId="0" fontId="27" fillId="26" borderId="10" xfId="37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19" fillId="24" borderId="17" xfId="37" applyFont="1" applyFill="1" applyBorder="1" applyAlignment="1">
      <alignment horizontal="center" vertical="center" wrapText="1"/>
    </xf>
    <xf numFmtId="0" fontId="24" fillId="24" borderId="11" xfId="37" applyFont="1" applyFill="1" applyBorder="1" applyAlignment="1">
      <alignment horizontal="left" vertical="center" wrapText="1"/>
    </xf>
    <xf numFmtId="0" fontId="23" fillId="26" borderId="11" xfId="37" applyFont="1" applyFill="1" applyBorder="1" applyAlignment="1">
      <alignment horizontal="left" vertical="center" wrapText="1"/>
    </xf>
    <xf numFmtId="0" fontId="22" fillId="0" borderId="11" xfId="37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3" fillId="0" borderId="11" xfId="37" applyFont="1" applyFill="1" applyBorder="1" applyAlignment="1">
      <alignment horizontal="left" vertical="center" wrapText="1"/>
    </xf>
    <xf numFmtId="0" fontId="24" fillId="26" borderId="11" xfId="37" applyFont="1" applyFill="1" applyBorder="1" applyAlignment="1">
      <alignment horizontal="left" vertical="center" wrapText="1"/>
    </xf>
    <xf numFmtId="0" fontId="24" fillId="24" borderId="11" xfId="0" applyNumberFormat="1" applyFont="1" applyFill="1" applyBorder="1" applyAlignment="1">
      <alignment horizontal="left" vertical="center" wrapText="1"/>
    </xf>
    <xf numFmtId="0" fontId="23" fillId="0" borderId="11" xfId="0" applyNumberFormat="1" applyFont="1" applyFill="1" applyBorder="1" applyAlignment="1">
      <alignment horizontal="left" vertical="center" wrapText="1"/>
    </xf>
    <xf numFmtId="0" fontId="23" fillId="24" borderId="11" xfId="37" applyFont="1" applyFill="1" applyBorder="1" applyAlignment="1">
      <alignment horizontal="left" vertical="center" wrapText="1"/>
    </xf>
    <xf numFmtId="2" fontId="24" fillId="0" borderId="12" xfId="0" applyNumberFormat="1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left" vertical="center" wrapText="1"/>
    </xf>
    <xf numFmtId="0" fontId="22" fillId="24" borderId="11" xfId="37" applyFont="1" applyFill="1" applyBorder="1" applyAlignment="1">
      <alignment horizontal="left" vertical="center" wrapText="1"/>
    </xf>
    <xf numFmtId="0" fontId="22" fillId="0" borderId="13" xfId="37" applyFont="1" applyFill="1" applyBorder="1" applyAlignment="1">
      <alignment horizontal="left" vertical="center" wrapText="1"/>
    </xf>
    <xf numFmtId="0" fontId="25" fillId="0" borderId="14" xfId="37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0" fontId="22" fillId="0" borderId="18" xfId="0" applyFont="1" applyBorder="1"/>
    <xf numFmtId="49" fontId="23" fillId="0" borderId="12" xfId="0" applyNumberFormat="1" applyFont="1" applyBorder="1" applyAlignment="1">
      <alignment horizontal="center" vertical="center"/>
    </xf>
    <xf numFmtId="0" fontId="23" fillId="27" borderId="11" xfId="0" applyFont="1" applyFill="1" applyBorder="1" applyAlignment="1">
      <alignment horizontal="left" vertical="center" wrapText="1"/>
    </xf>
    <xf numFmtId="49" fontId="27" fillId="27" borderId="10" xfId="0" applyNumberFormat="1" applyFont="1" applyFill="1" applyBorder="1" applyAlignment="1">
      <alignment horizontal="center" vertical="center" wrapText="1"/>
    </xf>
    <xf numFmtId="49" fontId="21" fillId="27" borderId="10" xfId="0" applyNumberFormat="1" applyFont="1" applyFill="1" applyBorder="1" applyAlignment="1">
      <alignment horizontal="center" vertical="center" wrapText="1"/>
    </xf>
    <xf numFmtId="49" fontId="23" fillId="27" borderId="10" xfId="0" applyNumberFormat="1" applyFont="1" applyFill="1" applyBorder="1" applyAlignment="1">
      <alignment horizontal="center" vertical="center" wrapText="1"/>
    </xf>
    <xf numFmtId="49" fontId="33" fillId="27" borderId="10" xfId="0" applyNumberFormat="1" applyFont="1" applyFill="1" applyBorder="1" applyAlignment="1">
      <alignment horizontal="center" vertical="center" wrapText="1"/>
    </xf>
    <xf numFmtId="0" fontId="22" fillId="26" borderId="11" xfId="37" applyFont="1" applyFill="1" applyBorder="1" applyAlignment="1">
      <alignment horizontal="left" vertical="center" wrapText="1"/>
    </xf>
    <xf numFmtId="0" fontId="23" fillId="27" borderId="11" xfId="37" applyFont="1" applyFill="1" applyBorder="1" applyAlignment="1">
      <alignment horizontal="left" vertical="center" wrapText="1"/>
    </xf>
    <xf numFmtId="0" fontId="27" fillId="27" borderId="10" xfId="37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30" fillId="0" borderId="11" xfId="37" applyFont="1" applyFill="1" applyBorder="1" applyAlignment="1">
      <alignment horizontal="left" vertical="center" wrapText="1"/>
    </xf>
    <xf numFmtId="0" fontId="23" fillId="24" borderId="20" xfId="0" applyFont="1" applyFill="1" applyBorder="1" applyAlignment="1">
      <alignment vertical="top" wrapText="1"/>
    </xf>
    <xf numFmtId="0" fontId="22" fillId="24" borderId="10" xfId="0" applyFont="1" applyFill="1" applyBorder="1"/>
    <xf numFmtId="0" fontId="24" fillId="0" borderId="21" xfId="0" applyFont="1" applyFill="1" applyBorder="1" applyAlignment="1">
      <alignment horizontal="center" vertical="center" wrapText="1"/>
    </xf>
    <xf numFmtId="0" fontId="24" fillId="0" borderId="14" xfId="0" applyFont="1" applyBorder="1"/>
    <xf numFmtId="0" fontId="23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justify" vertical="center" wrapText="1"/>
    </xf>
    <xf numFmtId="0" fontId="3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top" wrapText="1"/>
    </xf>
    <xf numFmtId="0" fontId="23" fillId="0" borderId="10" xfId="0" applyNumberFormat="1" applyFont="1" applyBorder="1" applyAlignment="1">
      <alignment horizontal="justify" vertical="top" wrapText="1"/>
    </xf>
    <xf numFmtId="0" fontId="23" fillId="0" borderId="10" xfId="0" applyFont="1" applyBorder="1" applyAlignment="1">
      <alignment horizontal="justify" vertical="center" wrapText="1"/>
    </xf>
    <xf numFmtId="0" fontId="24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justify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justify" vertical="top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justify" wrapText="1"/>
    </xf>
    <xf numFmtId="4" fontId="24" fillId="24" borderId="12" xfId="0" applyNumberFormat="1" applyFont="1" applyFill="1" applyBorder="1" applyAlignment="1">
      <alignment horizontal="center" vertical="center" wrapText="1"/>
    </xf>
    <xf numFmtId="4" fontId="23" fillId="26" borderId="12" xfId="0" applyNumberFormat="1" applyFont="1" applyFill="1" applyBorder="1" applyAlignment="1">
      <alignment horizontal="center" vertical="center" wrapText="1"/>
    </xf>
    <xf numFmtId="4" fontId="25" fillId="0" borderId="12" xfId="0" applyNumberFormat="1" applyFont="1" applyFill="1" applyBorder="1" applyAlignment="1">
      <alignment horizontal="center" vertical="center" wrapText="1"/>
    </xf>
    <xf numFmtId="4" fontId="27" fillId="0" borderId="12" xfId="0" applyNumberFormat="1" applyFont="1" applyFill="1" applyBorder="1" applyAlignment="1">
      <alignment horizontal="center" vertical="center" wrapText="1"/>
    </xf>
    <xf numFmtId="4" fontId="25" fillId="26" borderId="12" xfId="0" applyNumberFormat="1" applyFont="1" applyFill="1" applyBorder="1" applyAlignment="1">
      <alignment horizontal="center" vertical="center" wrapText="1"/>
    </xf>
    <xf numFmtId="4" fontId="27" fillId="27" borderId="12" xfId="0" applyNumberFormat="1" applyFont="1" applyFill="1" applyBorder="1" applyAlignment="1">
      <alignment horizontal="center" vertical="center" wrapText="1"/>
    </xf>
    <xf numFmtId="4" fontId="27" fillId="26" borderId="12" xfId="0" applyNumberFormat="1" applyFont="1" applyFill="1" applyBorder="1" applyAlignment="1">
      <alignment horizontal="center" vertical="center" wrapText="1"/>
    </xf>
    <xf numFmtId="4" fontId="27" fillId="24" borderId="12" xfId="37" applyNumberFormat="1" applyFont="1" applyFill="1" applyBorder="1" applyAlignment="1">
      <alignment horizontal="center" vertical="center" wrapText="1"/>
    </xf>
    <xf numFmtId="4" fontId="24" fillId="24" borderId="12" xfId="37" applyNumberFormat="1" applyFont="1" applyFill="1" applyBorder="1" applyAlignment="1">
      <alignment horizontal="center" vertical="center" wrapText="1"/>
    </xf>
    <xf numFmtId="4" fontId="25" fillId="0" borderId="12" xfId="37" applyNumberFormat="1" applyFont="1" applyFill="1" applyBorder="1" applyAlignment="1">
      <alignment horizontal="center" vertical="center" wrapText="1"/>
    </xf>
    <xf numFmtId="4" fontId="23" fillId="0" borderId="12" xfId="0" applyNumberFormat="1" applyFont="1" applyFill="1" applyBorder="1" applyAlignment="1">
      <alignment horizontal="center"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26" borderId="12" xfId="0" applyNumberFormat="1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4" fontId="19" fillId="24" borderId="12" xfId="37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/>
    </xf>
    <xf numFmtId="49" fontId="33" fillId="24" borderId="10" xfId="37" applyNumberFormat="1" applyFont="1" applyFill="1" applyBorder="1" applyAlignment="1">
      <alignment horizontal="center" vertical="center" wrapText="1"/>
    </xf>
    <xf numFmtId="49" fontId="29" fillId="0" borderId="10" xfId="37" applyNumberFormat="1" applyFont="1" applyFill="1" applyBorder="1" applyAlignment="1">
      <alignment horizontal="center" vertical="center" wrapText="1"/>
    </xf>
    <xf numFmtId="4" fontId="23" fillId="24" borderId="12" xfId="0" applyNumberFormat="1" applyFont="1" applyFill="1" applyBorder="1" applyAlignment="1">
      <alignment horizontal="center" vertical="center" wrapText="1"/>
    </xf>
    <xf numFmtId="0" fontId="22" fillId="0" borderId="11" xfId="37" applyFont="1" applyFill="1" applyBorder="1" applyAlignment="1">
      <alignment horizontal="justify" vertical="center" wrapText="1"/>
    </xf>
    <xf numFmtId="0" fontId="23" fillId="26" borderId="11" xfId="37" applyFont="1" applyFill="1" applyBorder="1" applyAlignment="1">
      <alignment horizontal="justify" vertical="center" wrapText="1"/>
    </xf>
    <xf numFmtId="0" fontId="23" fillId="24" borderId="11" xfId="37" applyFont="1" applyFill="1" applyBorder="1" applyAlignment="1">
      <alignment horizontal="center" vertical="center" wrapText="1"/>
    </xf>
    <xf numFmtId="4" fontId="23" fillId="24" borderId="12" xfId="37" applyNumberFormat="1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justify" vertical="center" wrapText="1"/>
    </xf>
    <xf numFmtId="4" fontId="24" fillId="24" borderId="10" xfId="0" applyNumberFormat="1" applyFont="1" applyFill="1" applyBorder="1" applyAlignment="1">
      <alignment horizontal="center" vertical="center" wrapText="1"/>
    </xf>
    <xf numFmtId="4" fontId="23" fillId="25" borderId="14" xfId="0" applyNumberFormat="1" applyFont="1" applyFill="1" applyBorder="1"/>
    <xf numFmtId="4" fontId="19" fillId="0" borderId="10" xfId="0" applyNumberFormat="1" applyFont="1" applyBorder="1" applyAlignment="1">
      <alignment horizontal="center"/>
    </xf>
    <xf numFmtId="4" fontId="24" fillId="0" borderId="10" xfId="0" applyNumberFormat="1" applyFont="1" applyBorder="1" applyAlignment="1">
      <alignment horizontal="center"/>
    </xf>
    <xf numFmtId="4" fontId="22" fillId="0" borderId="10" xfId="0" applyNumberFormat="1" applyFont="1" applyBorder="1" applyAlignment="1">
      <alignment horizontal="center"/>
    </xf>
    <xf numFmtId="4" fontId="23" fillId="0" borderId="10" xfId="0" applyNumberFormat="1" applyFont="1" applyBorder="1" applyAlignment="1">
      <alignment horizontal="center"/>
    </xf>
    <xf numFmtId="0" fontId="23" fillId="0" borderId="24" xfId="0" applyFont="1" applyBorder="1" applyAlignment="1">
      <alignment wrapText="1"/>
    </xf>
    <xf numFmtId="0" fontId="22" fillId="0" borderId="24" xfId="0" applyFont="1" applyBorder="1" applyAlignment="1">
      <alignment wrapText="1"/>
    </xf>
    <xf numFmtId="0" fontId="23" fillId="24" borderId="24" xfId="0" applyFont="1" applyFill="1" applyBorder="1" applyAlignment="1">
      <alignment horizontal="justify" wrapText="1"/>
    </xf>
    <xf numFmtId="49" fontId="24" fillId="24" borderId="25" xfId="0" applyNumberFormat="1" applyFont="1" applyFill="1" applyBorder="1" applyAlignment="1">
      <alignment horizontal="center" vertical="center" wrapText="1"/>
    </xf>
    <xf numFmtId="49" fontId="23" fillId="24" borderId="25" xfId="0" applyNumberFormat="1" applyFont="1" applyFill="1" applyBorder="1" applyAlignment="1">
      <alignment horizontal="center" vertical="center" wrapText="1"/>
    </xf>
    <xf numFmtId="49" fontId="27" fillId="0" borderId="25" xfId="0" applyNumberFormat="1" applyFont="1" applyBorder="1" applyAlignment="1">
      <alignment horizontal="center" vertical="center" wrapText="1"/>
    </xf>
    <xf numFmtId="49" fontId="23" fillId="0" borderId="25" xfId="0" applyNumberFormat="1" applyFont="1" applyBorder="1" applyAlignment="1">
      <alignment horizontal="center" vertical="center" wrapText="1"/>
    </xf>
    <xf numFmtId="49" fontId="33" fillId="0" borderId="25" xfId="0" applyNumberFormat="1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49" fontId="27" fillId="28" borderId="25" xfId="0" applyNumberFormat="1" applyFont="1" applyFill="1" applyBorder="1" applyAlignment="1">
      <alignment horizontal="center" vertical="center" wrapText="1"/>
    </xf>
    <xf numFmtId="49" fontId="23" fillId="28" borderId="25" xfId="0" applyNumberFormat="1" applyFont="1" applyFill="1" applyBorder="1" applyAlignment="1">
      <alignment horizontal="center" vertical="center" wrapText="1"/>
    </xf>
    <xf numFmtId="49" fontId="33" fillId="28" borderId="25" xfId="0" applyNumberFormat="1" applyFont="1" applyFill="1" applyBorder="1" applyAlignment="1">
      <alignment horizontal="center" vertical="center" wrapText="1"/>
    </xf>
    <xf numFmtId="49" fontId="33" fillId="24" borderId="25" xfId="0" applyNumberFormat="1" applyFont="1" applyFill="1" applyBorder="1" applyAlignment="1">
      <alignment horizontal="center" vertical="center" wrapText="1"/>
    </xf>
    <xf numFmtId="0" fontId="23" fillId="28" borderId="24" xfId="0" applyFont="1" applyFill="1" applyBorder="1" applyAlignment="1">
      <alignment horizontal="justify" wrapText="1"/>
    </xf>
    <xf numFmtId="4" fontId="24" fillId="24" borderId="25" xfId="0" applyNumberFormat="1" applyFont="1" applyFill="1" applyBorder="1" applyAlignment="1">
      <alignment horizontal="center" vertical="center" wrapText="1"/>
    </xf>
    <xf numFmtId="4" fontId="24" fillId="0" borderId="25" xfId="0" applyNumberFormat="1" applyFont="1" applyBorder="1" applyAlignment="1">
      <alignment horizontal="center" vertical="center" wrapText="1"/>
    </xf>
    <xf numFmtId="4" fontId="19" fillId="0" borderId="25" xfId="0" applyNumberFormat="1" applyFont="1" applyBorder="1" applyAlignment="1">
      <alignment horizontal="center" vertical="center" wrapText="1"/>
    </xf>
    <xf numFmtId="4" fontId="24" fillId="28" borderId="25" xfId="0" applyNumberFormat="1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justify" wrapText="1"/>
    </xf>
    <xf numFmtId="0" fontId="23" fillId="29" borderId="11" xfId="37" applyFont="1" applyFill="1" applyBorder="1" applyAlignment="1">
      <alignment horizontal="left" vertical="center" wrapText="1"/>
    </xf>
    <xf numFmtId="4" fontId="23" fillId="29" borderId="12" xfId="0" applyNumberFormat="1" applyFont="1" applyFill="1" applyBorder="1" applyAlignment="1">
      <alignment horizontal="center" vertical="center" wrapText="1"/>
    </xf>
    <xf numFmtId="0" fontId="23" fillId="30" borderId="11" xfId="37" applyFont="1" applyFill="1" applyBorder="1" applyAlignment="1">
      <alignment horizontal="left" vertical="center" wrapText="1"/>
    </xf>
    <xf numFmtId="4" fontId="23" fillId="30" borderId="12" xfId="0" applyNumberFormat="1" applyFont="1" applyFill="1" applyBorder="1" applyAlignment="1">
      <alignment horizontal="center" vertical="center" wrapText="1"/>
    </xf>
    <xf numFmtId="49" fontId="19" fillId="0" borderId="10" xfId="37" applyNumberFormat="1" applyFont="1" applyFill="1" applyBorder="1" applyAlignment="1">
      <alignment horizontal="center" vertical="center" wrapText="1"/>
    </xf>
    <xf numFmtId="2" fontId="19" fillId="0" borderId="12" xfId="37" applyNumberFormat="1" applyFont="1" applyFill="1" applyBorder="1" applyAlignment="1">
      <alignment horizontal="center" vertical="center" wrapText="1"/>
    </xf>
    <xf numFmtId="0" fontId="19" fillId="0" borderId="10" xfId="37" applyFont="1" applyFill="1" applyBorder="1" applyAlignment="1">
      <alignment horizontal="center" vertical="center" wrapText="1"/>
    </xf>
    <xf numFmtId="4" fontId="19" fillId="0" borderId="12" xfId="37" applyNumberFormat="1" applyFont="1" applyFill="1" applyBorder="1" applyAlignment="1">
      <alignment horizontal="center" vertical="center" wrapText="1"/>
    </xf>
    <xf numFmtId="0" fontId="19" fillId="0" borderId="10" xfId="37" applyNumberFormat="1" applyFont="1" applyFill="1" applyBorder="1" applyAlignment="1">
      <alignment horizontal="center" vertical="center" wrapText="1"/>
    </xf>
    <xf numFmtId="49" fontId="37" fillId="31" borderId="10" xfId="37" applyNumberFormat="1" applyFont="1" applyFill="1" applyBorder="1" applyAlignment="1">
      <alignment horizontal="center" vertical="center" wrapText="1"/>
    </xf>
    <xf numFmtId="2" fontId="37" fillId="31" borderId="12" xfId="37" applyNumberFormat="1" applyFont="1" applyFill="1" applyBorder="1" applyAlignment="1">
      <alignment horizontal="center" vertical="center" wrapText="1"/>
    </xf>
    <xf numFmtId="0" fontId="37" fillId="31" borderId="10" xfId="37" applyFont="1" applyFill="1" applyBorder="1" applyAlignment="1">
      <alignment horizontal="center" vertical="center" wrapText="1"/>
    </xf>
    <xf numFmtId="4" fontId="37" fillId="31" borderId="12" xfId="37" applyNumberFormat="1" applyFont="1" applyFill="1" applyBorder="1" applyAlignment="1">
      <alignment horizontal="center" vertical="center" wrapText="1"/>
    </xf>
    <xf numFmtId="49" fontId="24" fillId="32" borderId="26" xfId="0" applyNumberFormat="1" applyFont="1" applyFill="1" applyBorder="1" applyAlignment="1">
      <alignment horizontal="left" vertical="center"/>
    </xf>
    <xf numFmtId="49" fontId="24" fillId="32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24" borderId="10" xfId="0" applyNumberFormat="1" applyFont="1" applyFill="1" applyBorder="1" applyAlignment="1">
      <alignment horizontal="center" vertical="center" wrapText="1"/>
    </xf>
    <xf numFmtId="49" fontId="24" fillId="24" borderId="10" xfId="0" applyNumberFormat="1" applyFont="1" applyFill="1" applyBorder="1" applyAlignment="1">
      <alignment horizontal="center" vertical="center" wrapText="1"/>
    </xf>
    <xf numFmtId="49" fontId="24" fillId="26" borderId="10" xfId="0" applyNumberFormat="1" applyFont="1" applyFill="1" applyBorder="1" applyAlignment="1">
      <alignment horizontal="center" vertical="center" wrapText="1"/>
    </xf>
    <xf numFmtId="49" fontId="19" fillId="26" borderId="10" xfId="0" applyNumberFormat="1" applyFont="1" applyFill="1" applyBorder="1" applyAlignment="1">
      <alignment horizontal="center" vertical="center" wrapText="1"/>
    </xf>
    <xf numFmtId="49" fontId="24" fillId="27" borderId="10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49" fontId="24" fillId="24" borderId="10" xfId="37" applyNumberFormat="1" applyFont="1" applyFill="1" applyBorder="1" applyAlignment="1">
      <alignment horizontal="center" vertical="center" wrapText="1"/>
    </xf>
    <xf numFmtId="0" fontId="19" fillId="29" borderId="10" xfId="37" applyFont="1" applyFill="1" applyBorder="1" applyAlignment="1">
      <alignment horizontal="center" vertical="center" wrapText="1"/>
    </xf>
    <xf numFmtId="49" fontId="19" fillId="29" borderId="10" xfId="0" applyNumberFormat="1" applyFont="1" applyFill="1" applyBorder="1" applyAlignment="1">
      <alignment horizontal="center" vertical="center" wrapText="1"/>
    </xf>
    <xf numFmtId="0" fontId="19" fillId="30" borderId="10" xfId="37" applyFont="1" applyFill="1" applyBorder="1" applyAlignment="1">
      <alignment horizontal="center" vertical="center" wrapText="1"/>
    </xf>
    <xf numFmtId="49" fontId="19" fillId="30" borderId="10" xfId="0" applyNumberFormat="1" applyFont="1" applyFill="1" applyBorder="1" applyAlignment="1">
      <alignment horizontal="center" vertical="center" wrapText="1"/>
    </xf>
    <xf numFmtId="0" fontId="24" fillId="26" borderId="10" xfId="37" applyFont="1" applyFill="1" applyBorder="1" applyAlignment="1">
      <alignment horizontal="center" vertical="center" wrapText="1"/>
    </xf>
    <xf numFmtId="0" fontId="24" fillId="27" borderId="10" xfId="37" applyFont="1" applyFill="1" applyBorder="1" applyAlignment="1">
      <alignment horizontal="center" vertical="center" wrapText="1"/>
    </xf>
    <xf numFmtId="49" fontId="19" fillId="24" borderId="10" xfId="37" applyNumberFormat="1" applyFont="1" applyFill="1" applyBorder="1" applyAlignment="1">
      <alignment horizontal="center" vertical="center" wrapText="1"/>
    </xf>
    <xf numFmtId="0" fontId="19" fillId="0" borderId="14" xfId="37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19" fillId="24" borderId="17" xfId="37" applyNumberFormat="1" applyFont="1" applyFill="1" applyBorder="1" applyAlignment="1">
      <alignment horizontal="center" vertical="center" wrapText="1"/>
    </xf>
    <xf numFmtId="0" fontId="19" fillId="0" borderId="27" xfId="37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 wrapText="1"/>
    </xf>
    <xf numFmtId="49" fontId="24" fillId="28" borderId="25" xfId="0" applyNumberFormat="1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left" vertical="center" wrapText="1"/>
    </xf>
    <xf numFmtId="49" fontId="24" fillId="33" borderId="10" xfId="0" applyNumberFormat="1" applyFont="1" applyFill="1" applyBorder="1" applyAlignment="1">
      <alignment horizontal="center" vertical="center" wrapText="1"/>
    </xf>
    <xf numFmtId="4" fontId="27" fillId="33" borderId="12" xfId="0" applyNumberFormat="1" applyFont="1" applyFill="1" applyBorder="1" applyAlignment="1">
      <alignment horizontal="center" vertical="center" wrapText="1"/>
    </xf>
    <xf numFmtId="4" fontId="24" fillId="32" borderId="12" xfId="0" applyNumberFormat="1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justify" vertical="center" wrapText="1"/>
    </xf>
    <xf numFmtId="0" fontId="24" fillId="34" borderId="19" xfId="0" applyFont="1" applyFill="1" applyBorder="1" applyAlignment="1">
      <alignment horizontal="justify" vertical="center" wrapText="1"/>
    </xf>
    <xf numFmtId="0" fontId="24" fillId="34" borderId="18" xfId="0" applyFont="1" applyFill="1" applyBorder="1" applyAlignment="1">
      <alignment horizontal="center" vertical="center"/>
    </xf>
    <xf numFmtId="49" fontId="24" fillId="34" borderId="18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49" fontId="24" fillId="0" borderId="18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0" fontId="23" fillId="26" borderId="11" xfId="0" applyFont="1" applyFill="1" applyBorder="1" applyAlignment="1">
      <alignment horizontal="justify" vertical="center" wrapText="1"/>
    </xf>
    <xf numFmtId="0" fontId="37" fillId="31" borderId="11" xfId="37" applyFont="1" applyFill="1" applyBorder="1" applyAlignment="1">
      <alignment horizontal="left" vertical="center" wrapText="1"/>
    </xf>
    <xf numFmtId="0" fontId="23" fillId="35" borderId="24" xfId="0" applyFont="1" applyFill="1" applyBorder="1" applyAlignment="1">
      <alignment horizontal="justify" wrapText="1"/>
    </xf>
    <xf numFmtId="49" fontId="24" fillId="35" borderId="25" xfId="0" applyNumberFormat="1" applyFont="1" applyFill="1" applyBorder="1" applyAlignment="1">
      <alignment horizontal="center" vertical="center" wrapText="1"/>
    </xf>
    <xf numFmtId="4" fontId="24" fillId="35" borderId="25" xfId="0" applyNumberFormat="1" applyFont="1" applyFill="1" applyBorder="1" applyAlignment="1">
      <alignment horizontal="center" vertical="center" wrapText="1"/>
    </xf>
    <xf numFmtId="49" fontId="19" fillId="35" borderId="10" xfId="0" applyNumberFormat="1" applyFont="1" applyFill="1" applyBorder="1" applyAlignment="1">
      <alignment horizontal="center" vertical="center" wrapText="1"/>
    </xf>
    <xf numFmtId="4" fontId="27" fillId="35" borderId="12" xfId="0" applyNumberFormat="1" applyFont="1" applyFill="1" applyBorder="1" applyAlignment="1">
      <alignment horizontal="center" vertical="center" wrapText="1"/>
    </xf>
    <xf numFmtId="0" fontId="24" fillId="29" borderId="10" xfId="37" applyFont="1" applyFill="1" applyBorder="1" applyAlignment="1">
      <alignment horizontal="center" vertical="center" wrapText="1"/>
    </xf>
    <xf numFmtId="49" fontId="24" fillId="29" borderId="10" xfId="0" applyNumberFormat="1" applyFont="1" applyFill="1" applyBorder="1" applyAlignment="1">
      <alignment horizontal="center" vertical="center" wrapText="1"/>
    </xf>
    <xf numFmtId="4" fontId="23" fillId="0" borderId="12" xfId="37" applyNumberFormat="1" applyFont="1" applyFill="1" applyBorder="1" applyAlignment="1">
      <alignment horizontal="center" vertical="center" wrapText="1"/>
    </xf>
    <xf numFmtId="0" fontId="27" fillId="35" borderId="34" xfId="0" applyFont="1" applyFill="1" applyBorder="1" applyAlignment="1">
      <alignment horizontal="justify" vertical="center" wrapText="1"/>
    </xf>
    <xf numFmtId="4" fontId="24" fillId="34" borderId="23" xfId="0" applyNumberFormat="1" applyFont="1" applyFill="1" applyBorder="1" applyAlignment="1">
      <alignment horizontal="center" vertical="center"/>
    </xf>
    <xf numFmtId="4" fontId="23" fillId="0" borderId="23" xfId="0" applyNumberFormat="1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justify" wrapText="1"/>
    </xf>
    <xf numFmtId="4" fontId="23" fillId="0" borderId="35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wrapText="1"/>
    </xf>
    <xf numFmtId="0" fontId="37" fillId="31" borderId="34" xfId="0" applyFont="1" applyFill="1" applyBorder="1" applyAlignment="1">
      <alignment horizontal="justify" vertical="center" wrapText="1"/>
    </xf>
    <xf numFmtId="0" fontId="34" fillId="0" borderId="34" xfId="0" applyFont="1" applyFill="1" applyBorder="1" applyAlignment="1">
      <alignment horizontal="justify" vertical="center" wrapText="1"/>
    </xf>
    <xf numFmtId="0" fontId="22" fillId="24" borderId="34" xfId="37" applyFont="1" applyFill="1" applyBorder="1" applyAlignment="1">
      <alignment horizontal="left" vertical="center" wrapText="1"/>
    </xf>
    <xf numFmtId="4" fontId="19" fillId="24" borderId="35" xfId="37" applyNumberFormat="1" applyFont="1" applyFill="1" applyBorder="1" applyAlignment="1">
      <alignment horizontal="center" vertical="center" wrapText="1"/>
    </xf>
    <xf numFmtId="0" fontId="22" fillId="0" borderId="36" xfId="37" applyFont="1" applyFill="1" applyBorder="1" applyAlignment="1">
      <alignment horizontal="left" vertical="center" wrapText="1"/>
    </xf>
    <xf numFmtId="4" fontId="27" fillId="0" borderId="37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/>
    </xf>
    <xf numFmtId="0" fontId="23" fillId="0" borderId="31" xfId="36" applyFont="1" applyBorder="1" applyAlignment="1">
      <alignment horizontal="center" wrapText="1"/>
    </xf>
    <xf numFmtId="0" fontId="23" fillId="0" borderId="32" xfId="36" applyFont="1" applyBorder="1" applyAlignment="1">
      <alignment horizontal="center" wrapText="1"/>
    </xf>
    <xf numFmtId="0" fontId="23" fillId="0" borderId="33" xfId="36" applyFont="1" applyBorder="1" applyAlignment="1">
      <alignment horizontal="center" vertical="center"/>
    </xf>
    <xf numFmtId="0" fontId="23" fillId="0" borderId="12" xfId="36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49" fontId="23" fillId="0" borderId="32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185" fontId="23" fillId="0" borderId="33" xfId="0" applyNumberFormat="1" applyFont="1" applyFill="1" applyBorder="1" applyAlignment="1">
      <alignment horizontal="center" vertical="center" wrapText="1"/>
    </xf>
    <xf numFmtId="185" fontId="23" fillId="0" borderId="12" xfId="0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85" fontId="23" fillId="0" borderId="3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Источ" xfId="36"/>
    <cellStyle name="Обычный_функциональная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6"/>
  <sheetViews>
    <sheetView view="pageBreakPreview" zoomScale="85" zoomScaleNormal="100" zoomScaleSheetLayoutView="85" workbookViewId="0">
      <selection activeCell="C11" sqref="C11"/>
    </sheetView>
  </sheetViews>
  <sheetFormatPr defaultRowHeight="12.75" x14ac:dyDescent="0.2"/>
  <cols>
    <col min="1" max="1" width="9.85546875" style="6" customWidth="1"/>
    <col min="2" max="2" width="25.42578125" style="6" customWidth="1"/>
    <col min="3" max="3" width="70.42578125" style="6" customWidth="1"/>
    <col min="4" max="16384" width="9.140625" style="6"/>
  </cols>
  <sheetData>
    <row r="1" spans="1:9" ht="15" x14ac:dyDescent="0.25">
      <c r="C1" s="1" t="s">
        <v>74</v>
      </c>
    </row>
    <row r="2" spans="1:9" ht="15" x14ac:dyDescent="0.25">
      <c r="C2" s="1" t="s">
        <v>75</v>
      </c>
    </row>
    <row r="3" spans="1:9" ht="15" x14ac:dyDescent="0.25">
      <c r="C3" s="1" t="s">
        <v>348</v>
      </c>
    </row>
    <row r="4" spans="1:9" ht="15" x14ac:dyDescent="0.25">
      <c r="C4" s="1" t="s">
        <v>350</v>
      </c>
    </row>
    <row r="5" spans="1:9" ht="15" x14ac:dyDescent="0.25">
      <c r="C5" s="1" t="s">
        <v>290</v>
      </c>
    </row>
    <row r="6" spans="1:9" ht="15" x14ac:dyDescent="0.25">
      <c r="C6" s="1" t="s">
        <v>352</v>
      </c>
    </row>
    <row r="8" spans="1:9" ht="12.75" customHeight="1" x14ac:dyDescent="0.2">
      <c r="A8" s="287" t="s">
        <v>291</v>
      </c>
      <c r="B8" s="287"/>
      <c r="C8" s="287"/>
      <c r="D8" s="7"/>
      <c r="E8" s="7"/>
      <c r="F8" s="7"/>
      <c r="G8" s="7"/>
      <c r="H8" s="7"/>
      <c r="I8" s="7"/>
    </row>
    <row r="9" spans="1:9" ht="36.75" customHeight="1" x14ac:dyDescent="0.2">
      <c r="A9" s="287"/>
      <c r="B9" s="287"/>
      <c r="C9" s="287"/>
      <c r="D9" s="7"/>
      <c r="E9" s="7"/>
      <c r="F9" s="7"/>
      <c r="G9" s="7"/>
      <c r="H9" s="7"/>
      <c r="I9" s="7"/>
    </row>
    <row r="10" spans="1:9" ht="15.75" x14ac:dyDescent="0.25">
      <c r="A10" s="2"/>
    </row>
    <row r="11" spans="1:9" ht="31.5" customHeight="1" x14ac:dyDescent="0.2">
      <c r="A11" s="283" t="s">
        <v>0</v>
      </c>
      <c r="B11" s="283"/>
      <c r="C11" s="15" t="s">
        <v>1</v>
      </c>
    </row>
    <row r="12" spans="1:9" ht="20.25" customHeight="1" x14ac:dyDescent="0.2">
      <c r="A12" s="284" t="s">
        <v>292</v>
      </c>
      <c r="B12" s="285"/>
      <c r="C12" s="286"/>
    </row>
    <row r="13" spans="1:9" ht="52.5" customHeight="1" x14ac:dyDescent="0.2">
      <c r="A13" s="15" t="s">
        <v>294</v>
      </c>
      <c r="B13" s="15" t="s">
        <v>246</v>
      </c>
      <c r="C13" s="16"/>
    </row>
    <row r="14" spans="1:9" ht="80.25" customHeight="1" x14ac:dyDescent="0.2">
      <c r="A14" s="150">
        <v>963</v>
      </c>
      <c r="B14" s="150" t="s">
        <v>13</v>
      </c>
      <c r="C14" s="151" t="s">
        <v>14</v>
      </c>
    </row>
    <row r="15" spans="1:9" ht="65.25" customHeight="1" x14ac:dyDescent="0.2">
      <c r="A15" s="152">
        <v>963</v>
      </c>
      <c r="B15" s="150" t="s">
        <v>4</v>
      </c>
      <c r="C15" s="149" t="s">
        <v>293</v>
      </c>
    </row>
    <row r="16" spans="1:9" ht="37.5" customHeight="1" x14ac:dyDescent="0.2">
      <c r="A16" s="152">
        <v>963</v>
      </c>
      <c r="B16" s="150" t="s">
        <v>6</v>
      </c>
      <c r="C16" s="149" t="s">
        <v>252</v>
      </c>
    </row>
    <row r="17" spans="1:3" ht="25.5" customHeight="1" x14ac:dyDescent="0.2">
      <c r="A17" s="152">
        <v>963</v>
      </c>
      <c r="B17" s="150" t="s">
        <v>253</v>
      </c>
      <c r="C17" s="149" t="s">
        <v>254</v>
      </c>
    </row>
    <row r="18" spans="1:3" ht="51" customHeight="1" x14ac:dyDescent="0.2">
      <c r="A18" s="152">
        <v>963</v>
      </c>
      <c r="B18" s="150" t="s">
        <v>15</v>
      </c>
      <c r="C18" s="151" t="s">
        <v>219</v>
      </c>
    </row>
    <row r="19" spans="1:3" ht="15.75" x14ac:dyDescent="0.2">
      <c r="A19" s="152">
        <v>963</v>
      </c>
      <c r="B19" s="150" t="s">
        <v>7</v>
      </c>
      <c r="C19" s="151" t="s">
        <v>8</v>
      </c>
    </row>
    <row r="20" spans="1:3" ht="31.5" x14ac:dyDescent="0.2">
      <c r="A20" s="152">
        <v>963</v>
      </c>
      <c r="B20" s="150" t="s">
        <v>9</v>
      </c>
      <c r="C20" s="151" t="s">
        <v>10</v>
      </c>
    </row>
    <row r="21" spans="1:3" ht="47.25" x14ac:dyDescent="0.2">
      <c r="A21" s="152">
        <v>963</v>
      </c>
      <c r="B21" s="150" t="s">
        <v>11</v>
      </c>
      <c r="C21" s="151" t="s">
        <v>255</v>
      </c>
    </row>
    <row r="22" spans="1:3" ht="52.5" customHeight="1" x14ac:dyDescent="0.2">
      <c r="A22" s="152">
        <v>963</v>
      </c>
      <c r="B22" s="150" t="s">
        <v>256</v>
      </c>
      <c r="C22" s="151" t="s">
        <v>257</v>
      </c>
    </row>
    <row r="23" spans="1:3" ht="33" customHeight="1" x14ac:dyDescent="0.2">
      <c r="A23" s="152">
        <v>963</v>
      </c>
      <c r="B23" s="150" t="s">
        <v>258</v>
      </c>
      <c r="C23" s="151" t="s">
        <v>259</v>
      </c>
    </row>
    <row r="24" spans="1:3" ht="36.75" customHeight="1" x14ac:dyDescent="0.2">
      <c r="A24" s="152">
        <v>963</v>
      </c>
      <c r="B24" s="150" t="s">
        <v>218</v>
      </c>
      <c r="C24" s="151" t="s">
        <v>269</v>
      </c>
    </row>
    <row r="25" spans="1:3" ht="80.25" customHeight="1" x14ac:dyDescent="0.2">
      <c r="A25" s="152">
        <v>963</v>
      </c>
      <c r="B25" s="150" t="s">
        <v>314</v>
      </c>
      <c r="C25" s="149" t="s">
        <v>313</v>
      </c>
    </row>
    <row r="26" spans="1:3" ht="56.25" customHeight="1" x14ac:dyDescent="0.25">
      <c r="A26" s="152">
        <v>963</v>
      </c>
      <c r="B26" s="150" t="s">
        <v>316</v>
      </c>
      <c r="C26" s="153" t="s">
        <v>315</v>
      </c>
    </row>
  </sheetData>
  <mergeCells count="3">
    <mergeCell ref="A11:B11"/>
    <mergeCell ref="A12:C12"/>
    <mergeCell ref="A8:C9"/>
  </mergeCells>
  <phoneticPr fontId="31" type="noConversion"/>
  <pageMargins left="0.78740157480314965" right="0.70866141732283472" top="0.74803149606299213" bottom="0.74803149606299213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C17"/>
  <sheetViews>
    <sheetView view="pageBreakPreview" zoomScaleNormal="100" zoomScaleSheetLayoutView="115" workbookViewId="0">
      <selection activeCell="B12" sqref="B12"/>
    </sheetView>
  </sheetViews>
  <sheetFormatPr defaultRowHeight="12.75" x14ac:dyDescent="0.2"/>
  <cols>
    <col min="1" max="1" width="28.5703125" style="6" customWidth="1"/>
    <col min="2" max="2" width="56.5703125" style="6" customWidth="1"/>
    <col min="3" max="3" width="13.42578125" style="6" bestFit="1" customWidth="1"/>
    <col min="4" max="16384" width="9.140625" style="6"/>
  </cols>
  <sheetData>
    <row r="1" spans="1:3" ht="12.75" customHeight="1" x14ac:dyDescent="0.25">
      <c r="C1" s="1" t="s">
        <v>126</v>
      </c>
    </row>
    <row r="2" spans="1:3" ht="15" customHeight="1" x14ac:dyDescent="0.25">
      <c r="C2" s="1" t="s">
        <v>355</v>
      </c>
    </row>
    <row r="3" spans="1:3" ht="15" customHeight="1" x14ac:dyDescent="0.25">
      <c r="C3" s="1" t="s">
        <v>348</v>
      </c>
    </row>
    <row r="4" spans="1:3" ht="15" customHeight="1" x14ac:dyDescent="0.25">
      <c r="A4" s="8"/>
      <c r="C4" s="1" t="s">
        <v>350</v>
      </c>
    </row>
    <row r="5" spans="1:3" ht="15" customHeight="1" x14ac:dyDescent="0.25">
      <c r="A5" s="9"/>
      <c r="C5" s="1" t="s">
        <v>290</v>
      </c>
    </row>
    <row r="6" spans="1:3" ht="15" customHeight="1" x14ac:dyDescent="0.25">
      <c r="A6" s="10"/>
      <c r="C6" s="1" t="s">
        <v>368</v>
      </c>
    </row>
    <row r="7" spans="1:3" x14ac:dyDescent="0.2">
      <c r="A7" s="10"/>
    </row>
    <row r="8" spans="1:3" ht="12.75" customHeight="1" x14ac:dyDescent="0.2">
      <c r="A8" s="288" t="s">
        <v>194</v>
      </c>
      <c r="B8" s="288"/>
      <c r="C8" s="288"/>
    </row>
    <row r="9" spans="1:3" x14ac:dyDescent="0.2">
      <c r="A9" s="288"/>
      <c r="B9" s="288"/>
      <c r="C9" s="288"/>
    </row>
    <row r="10" spans="1:3" ht="12.75" customHeight="1" x14ac:dyDescent="0.2">
      <c r="A10" s="12"/>
      <c r="C10" s="21" t="s">
        <v>260</v>
      </c>
    </row>
    <row r="11" spans="1:3" ht="21" customHeight="1" x14ac:dyDescent="0.2">
      <c r="A11" s="17" t="s">
        <v>39</v>
      </c>
      <c r="B11" s="17" t="s">
        <v>1</v>
      </c>
      <c r="C11" s="17" t="s">
        <v>71</v>
      </c>
    </row>
    <row r="12" spans="1:3" ht="33.75" customHeight="1" x14ac:dyDescent="0.25">
      <c r="A12" s="52" t="s">
        <v>226</v>
      </c>
      <c r="B12" s="25" t="s">
        <v>227</v>
      </c>
      <c r="C12" s="181">
        <f>SUM(C13+C15)</f>
        <v>0</v>
      </c>
    </row>
    <row r="13" spans="1:3" ht="24.95" customHeight="1" x14ac:dyDescent="0.25">
      <c r="A13" s="24" t="s">
        <v>228</v>
      </c>
      <c r="B13" s="26" t="s">
        <v>229</v>
      </c>
      <c r="C13" s="181">
        <f>C14</f>
        <v>-10610592.77</v>
      </c>
    </row>
    <row r="14" spans="1:3" ht="24.95" customHeight="1" x14ac:dyDescent="0.25">
      <c r="A14" s="24" t="s">
        <v>230</v>
      </c>
      <c r="B14" s="26" t="s">
        <v>231</v>
      </c>
      <c r="C14" s="181">
        <v>-10610592.77</v>
      </c>
    </row>
    <row r="15" spans="1:3" ht="24.95" customHeight="1" x14ac:dyDescent="0.25">
      <c r="A15" s="24" t="s">
        <v>232</v>
      </c>
      <c r="B15" s="26" t="s">
        <v>233</v>
      </c>
      <c r="C15" s="181">
        <f>C16</f>
        <v>10610592.77</v>
      </c>
    </row>
    <row r="16" spans="1:3" ht="24.95" customHeight="1" x14ac:dyDescent="0.25">
      <c r="A16" s="24" t="s">
        <v>235</v>
      </c>
      <c r="B16" s="26" t="s">
        <v>234</v>
      </c>
      <c r="C16" s="181">
        <v>10610592.77</v>
      </c>
    </row>
    <row r="17" spans="1:3" ht="22.5" customHeight="1" x14ac:dyDescent="0.25">
      <c r="A17" s="27"/>
      <c r="B17" s="22" t="s">
        <v>72</v>
      </c>
      <c r="C17" s="182">
        <f>C12</f>
        <v>0</v>
      </c>
    </row>
  </sheetData>
  <mergeCells count="1">
    <mergeCell ref="A8:C9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18"/>
  <sheetViews>
    <sheetView tabSelected="1" view="pageBreakPreview" zoomScaleNormal="100" zoomScaleSheetLayoutView="115" workbookViewId="0">
      <selection activeCell="D6" sqref="D6"/>
    </sheetView>
  </sheetViews>
  <sheetFormatPr defaultRowHeight="12.75" x14ac:dyDescent="0.2"/>
  <cols>
    <col min="1" max="1" width="27.28515625" style="6" customWidth="1"/>
    <col min="2" max="2" width="56.5703125" style="6" customWidth="1"/>
    <col min="3" max="3" width="11.5703125" style="6" customWidth="1"/>
    <col min="4" max="4" width="12.7109375" style="6" customWidth="1"/>
    <col min="5" max="16384" width="9.140625" style="6"/>
  </cols>
  <sheetData>
    <row r="1" spans="1:4" ht="12.75" customHeight="1" x14ac:dyDescent="0.25">
      <c r="D1" s="1" t="s">
        <v>238</v>
      </c>
    </row>
    <row r="2" spans="1:4" ht="15" customHeight="1" x14ac:dyDescent="0.25">
      <c r="D2" s="1" t="s">
        <v>75</v>
      </c>
    </row>
    <row r="3" spans="1:4" ht="15" customHeight="1" x14ac:dyDescent="0.25">
      <c r="D3" s="1" t="s">
        <v>348</v>
      </c>
    </row>
    <row r="4" spans="1:4" ht="15" customHeight="1" x14ac:dyDescent="0.25">
      <c r="A4" s="8"/>
      <c r="B4" s="8"/>
      <c r="D4" s="1" t="s">
        <v>350</v>
      </c>
    </row>
    <row r="5" spans="1:4" ht="15" customHeight="1" x14ac:dyDescent="0.25">
      <c r="A5" s="9"/>
      <c r="B5" s="9"/>
      <c r="D5" s="1" t="s">
        <v>290</v>
      </c>
    </row>
    <row r="6" spans="1:4" ht="15" customHeight="1" x14ac:dyDescent="0.25">
      <c r="A6" s="10"/>
      <c r="B6" s="10"/>
      <c r="D6" s="1" t="s">
        <v>354</v>
      </c>
    </row>
    <row r="7" spans="1:4" x14ac:dyDescent="0.2">
      <c r="A7" s="10"/>
    </row>
    <row r="8" spans="1:4" ht="12.75" customHeight="1" x14ac:dyDescent="0.2">
      <c r="A8" s="288" t="s">
        <v>199</v>
      </c>
      <c r="B8" s="288"/>
      <c r="C8" s="288"/>
      <c r="D8" s="288"/>
    </row>
    <row r="9" spans="1:4" ht="29.25" customHeight="1" x14ac:dyDescent="0.2">
      <c r="A9" s="288"/>
      <c r="B9" s="288"/>
      <c r="C9" s="288"/>
      <c r="D9" s="288"/>
    </row>
    <row r="10" spans="1:4" ht="12.75" customHeight="1" x14ac:dyDescent="0.2">
      <c r="A10" s="12"/>
      <c r="D10" s="21" t="s">
        <v>260</v>
      </c>
    </row>
    <row r="11" spans="1:4" ht="32.25" customHeight="1" x14ac:dyDescent="0.2">
      <c r="A11" s="316" t="s">
        <v>39</v>
      </c>
      <c r="B11" s="316" t="s">
        <v>1</v>
      </c>
      <c r="C11" s="315" t="s">
        <v>33</v>
      </c>
      <c r="D11" s="315"/>
    </row>
    <row r="12" spans="1:4" ht="32.25" customHeight="1" x14ac:dyDescent="0.2">
      <c r="A12" s="317"/>
      <c r="B12" s="317"/>
      <c r="C12" s="126" t="s">
        <v>288</v>
      </c>
      <c r="D12" s="126" t="s">
        <v>289</v>
      </c>
    </row>
    <row r="13" spans="1:4" ht="28.5" customHeight="1" x14ac:dyDescent="0.25">
      <c r="A13" s="52" t="s">
        <v>226</v>
      </c>
      <c r="B13" s="25" t="s">
        <v>227</v>
      </c>
      <c r="C13" s="183">
        <f>SUM(C14+C16)</f>
        <v>0</v>
      </c>
      <c r="D13" s="183">
        <f>SUM(D14+D16)</f>
        <v>0</v>
      </c>
    </row>
    <row r="14" spans="1:4" ht="24.95" customHeight="1" x14ac:dyDescent="0.25">
      <c r="A14" s="24" t="s">
        <v>228</v>
      </c>
      <c r="B14" s="26" t="s">
        <v>229</v>
      </c>
      <c r="C14" s="183">
        <f>C15</f>
        <v>-11786733.199999999</v>
      </c>
      <c r="D14" s="183">
        <f>D15</f>
        <v>-13301583.199999999</v>
      </c>
    </row>
    <row r="15" spans="1:4" ht="24.95" customHeight="1" x14ac:dyDescent="0.25">
      <c r="A15" s="24" t="s">
        <v>230</v>
      </c>
      <c r="B15" s="26" t="s">
        <v>231</v>
      </c>
      <c r="C15" s="183">
        <v>-11786733.199999999</v>
      </c>
      <c r="D15" s="183">
        <v>-13301583.199999999</v>
      </c>
    </row>
    <row r="16" spans="1:4" ht="24.95" customHeight="1" x14ac:dyDescent="0.25">
      <c r="A16" s="24" t="s">
        <v>232</v>
      </c>
      <c r="B16" s="26" t="s">
        <v>233</v>
      </c>
      <c r="C16" s="183">
        <f>C17</f>
        <v>11786733.199999999</v>
      </c>
      <c r="D16" s="183">
        <f>D17</f>
        <v>13301583.199999999</v>
      </c>
    </row>
    <row r="17" spans="1:4" ht="24.95" customHeight="1" x14ac:dyDescent="0.25">
      <c r="A17" s="24" t="s">
        <v>235</v>
      </c>
      <c r="B17" s="26" t="s">
        <v>234</v>
      </c>
      <c r="C17" s="183">
        <v>11786733.199999999</v>
      </c>
      <c r="D17" s="183">
        <v>13301583.199999999</v>
      </c>
    </row>
    <row r="18" spans="1:4" ht="27.75" customHeight="1" x14ac:dyDescent="0.25">
      <c r="A18" s="27"/>
      <c r="B18" s="22" t="s">
        <v>72</v>
      </c>
      <c r="C18" s="184">
        <f>C13</f>
        <v>0</v>
      </c>
      <c r="D18" s="184">
        <f>D13</f>
        <v>0</v>
      </c>
    </row>
  </sheetData>
  <mergeCells count="4">
    <mergeCell ref="C11:D11"/>
    <mergeCell ref="A8:D9"/>
    <mergeCell ref="A11:A12"/>
    <mergeCell ref="B11:B1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23"/>
  <sheetViews>
    <sheetView view="pageBreakPreview" topLeftCell="A16" zoomScaleNormal="100" zoomScaleSheetLayoutView="130" workbookViewId="0">
      <selection activeCell="D6" sqref="D6"/>
    </sheetView>
  </sheetViews>
  <sheetFormatPr defaultRowHeight="12.75" x14ac:dyDescent="0.2"/>
  <cols>
    <col min="1" max="1" width="7.42578125" style="6" customWidth="1"/>
    <col min="2" max="2" width="16.42578125" style="6" customWidth="1"/>
    <col min="3" max="3" width="22.7109375" style="6" customWidth="1"/>
    <col min="4" max="4" width="64.5703125" style="6" customWidth="1"/>
    <col min="5" max="16384" width="9.140625" style="6"/>
  </cols>
  <sheetData>
    <row r="1" spans="1:8" ht="15" customHeight="1" x14ac:dyDescent="0.25">
      <c r="D1" s="1" t="s">
        <v>120</v>
      </c>
    </row>
    <row r="2" spans="1:8" ht="15" customHeight="1" x14ac:dyDescent="0.25">
      <c r="D2" s="1" t="s">
        <v>75</v>
      </c>
    </row>
    <row r="3" spans="1:8" ht="15" customHeight="1" x14ac:dyDescent="0.25">
      <c r="D3" s="1" t="s">
        <v>348</v>
      </c>
    </row>
    <row r="4" spans="1:8" ht="15" customHeight="1" x14ac:dyDescent="0.25">
      <c r="B4" s="8"/>
      <c r="D4" s="1" t="s">
        <v>350</v>
      </c>
    </row>
    <row r="5" spans="1:8" ht="15" customHeight="1" x14ac:dyDescent="0.25">
      <c r="B5" s="9"/>
      <c r="D5" s="1" t="s">
        <v>290</v>
      </c>
    </row>
    <row r="6" spans="1:8" ht="15" customHeight="1" x14ac:dyDescent="0.25">
      <c r="B6" s="10"/>
      <c r="D6" s="1" t="s">
        <v>352</v>
      </c>
      <c r="H6" s="8"/>
    </row>
    <row r="7" spans="1:8" ht="15" x14ac:dyDescent="0.25">
      <c r="B7" s="10"/>
      <c r="C7" s="11"/>
      <c r="D7" s="1"/>
      <c r="H7" s="8"/>
    </row>
    <row r="8" spans="1:8" ht="12.75" customHeight="1" x14ac:dyDescent="0.2">
      <c r="B8" s="288" t="s">
        <v>247</v>
      </c>
      <c r="C8" s="288"/>
      <c r="D8" s="288"/>
      <c r="H8" s="8"/>
    </row>
    <row r="9" spans="1:8" ht="40.5" customHeight="1" x14ac:dyDescent="0.2">
      <c r="B9" s="288"/>
      <c r="C9" s="288"/>
      <c r="D9" s="288"/>
    </row>
    <row r="10" spans="1:8" ht="12.75" customHeight="1" x14ac:dyDescent="0.2">
      <c r="B10" s="12"/>
      <c r="C10" s="13"/>
      <c r="D10" s="14"/>
    </row>
    <row r="11" spans="1:8" ht="12.75" customHeight="1" x14ac:dyDescent="0.2">
      <c r="A11" s="292" t="s">
        <v>12</v>
      </c>
      <c r="B11" s="283" t="s">
        <v>0</v>
      </c>
      <c r="C11" s="283"/>
      <c r="D11" s="283" t="s">
        <v>1</v>
      </c>
    </row>
    <row r="12" spans="1:8" ht="43.5" customHeight="1" x14ac:dyDescent="0.2">
      <c r="A12" s="293"/>
      <c r="B12" s="15" t="s">
        <v>2</v>
      </c>
      <c r="C12" s="15" t="s">
        <v>246</v>
      </c>
      <c r="D12" s="283"/>
    </row>
    <row r="13" spans="1:8" ht="21.75" customHeight="1" x14ac:dyDescent="0.2">
      <c r="A13" s="296">
        <v>1</v>
      </c>
      <c r="B13" s="289" t="s">
        <v>278</v>
      </c>
      <c r="C13" s="294"/>
      <c r="D13" s="295"/>
    </row>
    <row r="14" spans="1:8" ht="60.75" customHeight="1" x14ac:dyDescent="0.2">
      <c r="A14" s="297"/>
      <c r="B14" s="79">
        <v>100</v>
      </c>
      <c r="C14" s="3" t="s">
        <v>270</v>
      </c>
      <c r="D14" s="128" t="s">
        <v>274</v>
      </c>
    </row>
    <row r="15" spans="1:8" ht="74.25" customHeight="1" x14ac:dyDescent="0.2">
      <c r="A15" s="297"/>
      <c r="B15" s="79">
        <v>100</v>
      </c>
      <c r="C15" s="3" t="s">
        <v>271</v>
      </c>
      <c r="D15" s="128" t="s">
        <v>275</v>
      </c>
    </row>
    <row r="16" spans="1:8" ht="57.75" customHeight="1" x14ac:dyDescent="0.2">
      <c r="A16" s="297"/>
      <c r="B16" s="79">
        <v>100</v>
      </c>
      <c r="C16" s="3" t="s">
        <v>272</v>
      </c>
      <c r="D16" s="128" t="s">
        <v>276</v>
      </c>
    </row>
    <row r="17" spans="1:4" ht="58.5" customHeight="1" x14ac:dyDescent="0.2">
      <c r="A17" s="298"/>
      <c r="B17" s="79">
        <v>100</v>
      </c>
      <c r="C17" s="3" t="s">
        <v>273</v>
      </c>
      <c r="D17" s="128" t="s">
        <v>277</v>
      </c>
    </row>
    <row r="18" spans="1:4" ht="24" customHeight="1" x14ac:dyDescent="0.2">
      <c r="A18" s="296">
        <v>2</v>
      </c>
      <c r="B18" s="289" t="s">
        <v>349</v>
      </c>
      <c r="C18" s="290"/>
      <c r="D18" s="291"/>
    </row>
    <row r="19" spans="1:4" ht="21.75" customHeight="1" x14ac:dyDescent="0.2">
      <c r="A19" s="297"/>
      <c r="B19" s="3">
        <v>182</v>
      </c>
      <c r="C19" s="3" t="s">
        <v>16</v>
      </c>
      <c r="D19" s="18" t="s">
        <v>17</v>
      </c>
    </row>
    <row r="20" spans="1:4" ht="15" x14ac:dyDescent="0.2">
      <c r="A20" s="297"/>
      <c r="B20" s="3">
        <v>182</v>
      </c>
      <c r="C20" s="3" t="s">
        <v>18</v>
      </c>
      <c r="D20" s="18" t="s">
        <v>19</v>
      </c>
    </row>
    <row r="21" spans="1:4" ht="45" x14ac:dyDescent="0.2">
      <c r="A21" s="297"/>
      <c r="B21" s="3">
        <v>182</v>
      </c>
      <c r="C21" s="3" t="s">
        <v>20</v>
      </c>
      <c r="D21" s="18" t="s">
        <v>220</v>
      </c>
    </row>
    <row r="22" spans="1:4" ht="60" x14ac:dyDescent="0.2">
      <c r="A22" s="297"/>
      <c r="B22" s="3">
        <v>182</v>
      </c>
      <c r="C22" s="3" t="s">
        <v>21</v>
      </c>
      <c r="D22" s="18" t="s">
        <v>221</v>
      </c>
    </row>
    <row r="23" spans="1:4" ht="60" x14ac:dyDescent="0.2">
      <c r="A23" s="298"/>
      <c r="B23" s="3">
        <v>182</v>
      </c>
      <c r="C23" s="3" t="s">
        <v>22</v>
      </c>
      <c r="D23" s="18" t="s">
        <v>23</v>
      </c>
    </row>
  </sheetData>
  <mergeCells count="8">
    <mergeCell ref="B8:D9"/>
    <mergeCell ref="B11:C11"/>
    <mergeCell ref="D11:D12"/>
    <mergeCell ref="B18:D18"/>
    <mergeCell ref="A11:A12"/>
    <mergeCell ref="B13:D13"/>
    <mergeCell ref="A13:A17"/>
    <mergeCell ref="A18:A23"/>
  </mergeCells>
  <phoneticPr fontId="31" type="noConversion"/>
  <pageMargins left="0.78740157480314965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5"/>
  <sheetViews>
    <sheetView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17.5703125" style="6" customWidth="1"/>
    <col min="2" max="2" width="22.7109375" style="6" customWidth="1"/>
    <col min="3" max="3" width="65.5703125" style="6" customWidth="1"/>
    <col min="4" max="16384" width="9.140625" style="6"/>
  </cols>
  <sheetData>
    <row r="1" spans="1:7" ht="15" customHeight="1" x14ac:dyDescent="0.25">
      <c r="C1" s="1" t="s">
        <v>121</v>
      </c>
    </row>
    <row r="2" spans="1:7" ht="15" customHeight="1" x14ac:dyDescent="0.25">
      <c r="C2" s="1" t="s">
        <v>75</v>
      </c>
    </row>
    <row r="3" spans="1:7" ht="15" customHeight="1" x14ac:dyDescent="0.25">
      <c r="C3" s="1" t="s">
        <v>348</v>
      </c>
    </row>
    <row r="4" spans="1:7" ht="15" customHeight="1" x14ac:dyDescent="0.25">
      <c r="A4" s="8"/>
      <c r="C4" s="1" t="s">
        <v>350</v>
      </c>
    </row>
    <row r="5" spans="1:7" ht="15" customHeight="1" x14ac:dyDescent="0.25">
      <c r="A5" s="9"/>
      <c r="C5" s="1" t="s">
        <v>290</v>
      </c>
    </row>
    <row r="6" spans="1:7" ht="15" customHeight="1" x14ac:dyDescent="0.25">
      <c r="A6" s="10"/>
      <c r="C6" s="1" t="s">
        <v>353</v>
      </c>
      <c r="G6" s="8"/>
    </row>
    <row r="7" spans="1:7" ht="15" x14ac:dyDescent="0.25">
      <c r="A7" s="10"/>
      <c r="B7" s="11"/>
      <c r="C7" s="1"/>
      <c r="G7" s="8"/>
    </row>
    <row r="8" spans="1:7" ht="12.75" customHeight="1" x14ac:dyDescent="0.2">
      <c r="A8" s="288" t="s">
        <v>127</v>
      </c>
      <c r="B8" s="288"/>
      <c r="C8" s="288"/>
      <c r="G8" s="8"/>
    </row>
    <row r="9" spans="1:7" ht="40.5" customHeight="1" x14ac:dyDescent="0.2">
      <c r="A9" s="288"/>
      <c r="B9" s="288"/>
      <c r="C9" s="288"/>
    </row>
    <row r="10" spans="1:7" ht="12.75" customHeight="1" thickBot="1" x14ac:dyDescent="0.25">
      <c r="A10" s="12"/>
      <c r="B10" s="13"/>
      <c r="C10" s="14"/>
    </row>
    <row r="11" spans="1:7" ht="27" customHeight="1" x14ac:dyDescent="0.2">
      <c r="A11" s="301" t="s">
        <v>0</v>
      </c>
      <c r="B11" s="302"/>
      <c r="C11" s="303" t="s">
        <v>1</v>
      </c>
    </row>
    <row r="12" spans="1:7" ht="72" customHeight="1" x14ac:dyDescent="0.2">
      <c r="A12" s="53" t="s">
        <v>24</v>
      </c>
      <c r="B12" s="19" t="s">
        <v>25</v>
      </c>
      <c r="C12" s="304"/>
    </row>
    <row r="13" spans="1:7" ht="15.75" customHeight="1" x14ac:dyDescent="0.2">
      <c r="A13" s="299" t="s">
        <v>292</v>
      </c>
      <c r="B13" s="285"/>
      <c r="C13" s="300"/>
    </row>
    <row r="14" spans="1:7" ht="27" customHeight="1" x14ac:dyDescent="0.25">
      <c r="A14" s="54">
        <v>963</v>
      </c>
      <c r="B14" s="20" t="s">
        <v>222</v>
      </c>
      <c r="C14" s="55" t="s">
        <v>223</v>
      </c>
    </row>
    <row r="15" spans="1:7" ht="30.75" thickBot="1" x14ac:dyDescent="0.3">
      <c r="A15" s="56">
        <v>963</v>
      </c>
      <c r="B15" s="57" t="s">
        <v>224</v>
      </c>
      <c r="C15" s="58" t="s">
        <v>225</v>
      </c>
    </row>
  </sheetData>
  <mergeCells count="4">
    <mergeCell ref="A13:C13"/>
    <mergeCell ref="A11:B11"/>
    <mergeCell ref="C11:C12"/>
    <mergeCell ref="A8:C9"/>
  </mergeCells>
  <phoneticPr fontId="31" type="noConversion"/>
  <pageMargins left="0.78740157480314965" right="0.70866141732283472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42"/>
  <sheetViews>
    <sheetView view="pageBreakPreview" topLeftCell="A2" zoomScaleNormal="100" zoomScaleSheetLayoutView="115" workbookViewId="0">
      <selection activeCell="G13" sqref="G13"/>
    </sheetView>
  </sheetViews>
  <sheetFormatPr defaultRowHeight="12.75" x14ac:dyDescent="0.2"/>
  <cols>
    <col min="1" max="1" width="5.42578125" style="6" customWidth="1"/>
    <col min="2" max="2" width="23.140625" style="6" customWidth="1"/>
    <col min="3" max="3" width="62.28515625" style="6" customWidth="1"/>
    <col min="4" max="4" width="14.28515625" style="6" customWidth="1"/>
    <col min="5" max="16384" width="9.140625" style="6"/>
  </cols>
  <sheetData>
    <row r="1" spans="1:7" ht="15" customHeight="1" x14ac:dyDescent="0.25">
      <c r="D1" s="1" t="s">
        <v>122</v>
      </c>
    </row>
    <row r="2" spans="1:7" ht="15" customHeight="1" x14ac:dyDescent="0.25">
      <c r="D2" s="1" t="s">
        <v>75</v>
      </c>
    </row>
    <row r="3" spans="1:7" ht="15" customHeight="1" x14ac:dyDescent="0.25">
      <c r="D3" s="1" t="s">
        <v>348</v>
      </c>
    </row>
    <row r="4" spans="1:7" ht="15" customHeight="1" x14ac:dyDescent="0.25">
      <c r="B4" s="8"/>
      <c r="D4" s="1" t="s">
        <v>350</v>
      </c>
    </row>
    <row r="5" spans="1:7" ht="15" customHeight="1" x14ac:dyDescent="0.25">
      <c r="B5" s="9"/>
      <c r="D5" s="1" t="s">
        <v>290</v>
      </c>
    </row>
    <row r="6" spans="1:7" ht="15" customHeight="1" x14ac:dyDescent="0.25">
      <c r="B6" s="10"/>
      <c r="D6" s="1" t="s">
        <v>352</v>
      </c>
      <c r="G6" s="8"/>
    </row>
    <row r="7" spans="1:7" ht="15" hidden="1" x14ac:dyDescent="0.25">
      <c r="B7" s="10"/>
      <c r="C7" s="1"/>
      <c r="G7" s="8"/>
    </row>
    <row r="8" spans="1:7" ht="12.75" customHeight="1" x14ac:dyDescent="0.2">
      <c r="A8" s="305" t="s">
        <v>161</v>
      </c>
      <c r="B8" s="305"/>
      <c r="C8" s="305"/>
      <c r="D8" s="305"/>
      <c r="G8" s="8"/>
    </row>
    <row r="9" spans="1:7" ht="10.5" customHeight="1" x14ac:dyDescent="0.2">
      <c r="A9" s="305"/>
      <c r="B9" s="305"/>
      <c r="C9" s="305"/>
      <c r="D9" s="305"/>
    </row>
    <row r="10" spans="1:7" ht="12.75" customHeight="1" x14ac:dyDescent="0.2">
      <c r="B10" s="12"/>
      <c r="C10" s="14"/>
      <c r="D10" s="21" t="s">
        <v>260</v>
      </c>
    </row>
    <row r="11" spans="1:7" ht="21" customHeight="1" x14ac:dyDescent="0.2">
      <c r="A11" s="17" t="s">
        <v>130</v>
      </c>
      <c r="B11" s="17" t="s">
        <v>39</v>
      </c>
      <c r="C11" s="17" t="s">
        <v>1</v>
      </c>
      <c r="D11" s="17" t="s">
        <v>26</v>
      </c>
    </row>
    <row r="12" spans="1:7" ht="18.75" customHeight="1" x14ac:dyDescent="0.2">
      <c r="A12" s="145" t="s">
        <v>70</v>
      </c>
      <c r="B12" s="17" t="s">
        <v>131</v>
      </c>
      <c r="C12" s="134" t="s">
        <v>27</v>
      </c>
      <c r="D12" s="129">
        <f>D13+D16+D21+D24+D32+D38</f>
        <v>8475300</v>
      </c>
    </row>
    <row r="13" spans="1:7" ht="16.5" customHeight="1" x14ac:dyDescent="0.2">
      <c r="A13" s="145" t="s">
        <v>248</v>
      </c>
      <c r="B13" s="17" t="s">
        <v>132</v>
      </c>
      <c r="C13" s="134" t="s">
        <v>142</v>
      </c>
      <c r="D13" s="129">
        <f>D14</f>
        <v>6010300</v>
      </c>
    </row>
    <row r="14" spans="1:7" ht="23.25" customHeight="1" x14ac:dyDescent="0.2">
      <c r="A14" s="64" t="s">
        <v>248</v>
      </c>
      <c r="B14" s="3" t="s">
        <v>16</v>
      </c>
      <c r="C14" s="133" t="s">
        <v>17</v>
      </c>
      <c r="D14" s="130">
        <f>D15</f>
        <v>6010300</v>
      </c>
    </row>
    <row r="15" spans="1:7" ht="58.5" customHeight="1" x14ac:dyDescent="0.2">
      <c r="A15" s="64" t="s">
        <v>248</v>
      </c>
      <c r="B15" s="3" t="s">
        <v>262</v>
      </c>
      <c r="C15" s="80" t="s">
        <v>282</v>
      </c>
      <c r="D15" s="130">
        <v>6010300</v>
      </c>
    </row>
    <row r="16" spans="1:7" ht="28.5" customHeight="1" x14ac:dyDescent="0.2">
      <c r="A16" s="145" t="s">
        <v>279</v>
      </c>
      <c r="B16" s="17" t="s">
        <v>281</v>
      </c>
      <c r="C16" s="134" t="s">
        <v>280</v>
      </c>
      <c r="D16" s="129">
        <f>D17+D18+D19+D20</f>
        <v>133000</v>
      </c>
    </row>
    <row r="17" spans="1:4" ht="60.75" customHeight="1" x14ac:dyDescent="0.2">
      <c r="A17" s="64" t="s">
        <v>279</v>
      </c>
      <c r="B17" s="3" t="s">
        <v>270</v>
      </c>
      <c r="C17" s="133" t="s">
        <v>274</v>
      </c>
      <c r="D17" s="130">
        <v>53506</v>
      </c>
    </row>
    <row r="18" spans="1:4" ht="72" customHeight="1" x14ac:dyDescent="0.2">
      <c r="A18" s="64" t="s">
        <v>279</v>
      </c>
      <c r="B18" s="3" t="s">
        <v>271</v>
      </c>
      <c r="C18" s="133" t="s">
        <v>275</v>
      </c>
      <c r="D18" s="130">
        <v>958</v>
      </c>
    </row>
    <row r="19" spans="1:4" ht="60.75" customHeight="1" x14ac:dyDescent="0.2">
      <c r="A19" s="64" t="s">
        <v>279</v>
      </c>
      <c r="B19" s="3" t="s">
        <v>272</v>
      </c>
      <c r="C19" s="133" t="s">
        <v>276</v>
      </c>
      <c r="D19" s="130">
        <v>74466</v>
      </c>
    </row>
    <row r="20" spans="1:4" ht="60.75" customHeight="1" x14ac:dyDescent="0.2">
      <c r="A20" s="64" t="s">
        <v>279</v>
      </c>
      <c r="B20" s="3" t="s">
        <v>273</v>
      </c>
      <c r="C20" s="133" t="s">
        <v>277</v>
      </c>
      <c r="D20" s="130">
        <v>4070</v>
      </c>
    </row>
    <row r="21" spans="1:4" ht="17.25" customHeight="1" x14ac:dyDescent="0.2">
      <c r="A21" s="145" t="s">
        <v>248</v>
      </c>
      <c r="B21" s="17" t="s">
        <v>134</v>
      </c>
      <c r="C21" s="134" t="s">
        <v>28</v>
      </c>
      <c r="D21" s="129">
        <f>D22</f>
        <v>4400</v>
      </c>
    </row>
    <row r="22" spans="1:4" ht="21" customHeight="1" x14ac:dyDescent="0.2">
      <c r="A22" s="64" t="s">
        <v>248</v>
      </c>
      <c r="B22" s="3" t="s">
        <v>18</v>
      </c>
      <c r="C22" s="133" t="s">
        <v>19</v>
      </c>
      <c r="D22" s="130">
        <f>D23</f>
        <v>4400</v>
      </c>
    </row>
    <row r="23" spans="1:4" ht="20.25" customHeight="1" x14ac:dyDescent="0.2">
      <c r="A23" s="64" t="s">
        <v>248</v>
      </c>
      <c r="B23" s="3" t="s">
        <v>261</v>
      </c>
      <c r="C23" s="133" t="s">
        <v>19</v>
      </c>
      <c r="D23" s="130">
        <v>4400</v>
      </c>
    </row>
    <row r="24" spans="1:4" ht="22.5" customHeight="1" x14ac:dyDescent="0.2">
      <c r="A24" s="145" t="s">
        <v>248</v>
      </c>
      <c r="B24" s="17" t="s">
        <v>133</v>
      </c>
      <c r="C24" s="134" t="s">
        <v>32</v>
      </c>
      <c r="D24" s="129">
        <f>D25++D27</f>
        <v>1802000</v>
      </c>
    </row>
    <row r="25" spans="1:4" ht="25.5" customHeight="1" x14ac:dyDescent="0.2">
      <c r="A25" s="64" t="s">
        <v>248</v>
      </c>
      <c r="B25" s="3" t="s">
        <v>296</v>
      </c>
      <c r="C25" s="133" t="s">
        <v>295</v>
      </c>
      <c r="D25" s="130">
        <f>D26</f>
        <v>280000</v>
      </c>
    </row>
    <row r="26" spans="1:4" ht="42" customHeight="1" x14ac:dyDescent="0.2">
      <c r="A26" s="64" t="s">
        <v>248</v>
      </c>
      <c r="B26" s="3" t="s">
        <v>20</v>
      </c>
      <c r="C26" s="133" t="s">
        <v>29</v>
      </c>
      <c r="D26" s="130">
        <v>280000</v>
      </c>
    </row>
    <row r="27" spans="1:4" ht="19.5" customHeight="1" x14ac:dyDescent="0.2">
      <c r="A27" s="52">
        <v>182</v>
      </c>
      <c r="B27" s="3" t="s">
        <v>301</v>
      </c>
      <c r="C27" s="127" t="s">
        <v>302</v>
      </c>
      <c r="D27" s="130">
        <f>D28+D30</f>
        <v>1522000</v>
      </c>
    </row>
    <row r="28" spans="1:4" ht="36.75" customHeight="1" x14ac:dyDescent="0.2">
      <c r="A28" s="52">
        <v>182</v>
      </c>
      <c r="B28" s="3" t="s">
        <v>297</v>
      </c>
      <c r="C28" s="127" t="s">
        <v>298</v>
      </c>
      <c r="D28" s="130">
        <f>D29</f>
        <v>1030000</v>
      </c>
    </row>
    <row r="29" spans="1:4" ht="44.25" customHeight="1" x14ac:dyDescent="0.2">
      <c r="A29" s="64" t="s">
        <v>248</v>
      </c>
      <c r="B29" s="3" t="s">
        <v>21</v>
      </c>
      <c r="C29" s="133" t="s">
        <v>30</v>
      </c>
      <c r="D29" s="130">
        <v>1030000</v>
      </c>
    </row>
    <row r="30" spans="1:4" ht="36.75" customHeight="1" x14ac:dyDescent="0.2">
      <c r="A30" s="52">
        <v>182</v>
      </c>
      <c r="B30" s="3" t="s">
        <v>299</v>
      </c>
      <c r="C30" s="127" t="s">
        <v>300</v>
      </c>
      <c r="D30" s="130">
        <f>D31</f>
        <v>492000</v>
      </c>
    </row>
    <row r="31" spans="1:4" ht="54.75" customHeight="1" x14ac:dyDescent="0.2">
      <c r="A31" s="64" t="s">
        <v>248</v>
      </c>
      <c r="B31" s="3" t="s">
        <v>22</v>
      </c>
      <c r="C31" s="133" t="s">
        <v>23</v>
      </c>
      <c r="D31" s="130">
        <v>492000</v>
      </c>
    </row>
    <row r="32" spans="1:4" ht="44.25" customHeight="1" x14ac:dyDescent="0.2">
      <c r="A32" s="145" t="s">
        <v>249</v>
      </c>
      <c r="B32" s="17" t="s">
        <v>135</v>
      </c>
      <c r="C32" s="134" t="s">
        <v>31</v>
      </c>
      <c r="D32" s="129">
        <f>D33</f>
        <v>494600</v>
      </c>
    </row>
    <row r="33" spans="1:4" ht="68.25" customHeight="1" x14ac:dyDescent="0.2">
      <c r="A33" s="140">
        <v>963</v>
      </c>
      <c r="B33" s="144" t="s">
        <v>303</v>
      </c>
      <c r="C33" s="141" t="s">
        <v>304</v>
      </c>
      <c r="D33" s="142">
        <f>D34+D36</f>
        <v>494600</v>
      </c>
    </row>
    <row r="34" spans="1:4" ht="52.5" customHeight="1" x14ac:dyDescent="0.2">
      <c r="A34" s="66">
        <v>963</v>
      </c>
      <c r="B34" s="17" t="s">
        <v>305</v>
      </c>
      <c r="C34" s="139" t="s">
        <v>306</v>
      </c>
      <c r="D34" s="129">
        <f>D35</f>
        <v>110000</v>
      </c>
    </row>
    <row r="35" spans="1:4" ht="57.75" customHeight="1" x14ac:dyDescent="0.2">
      <c r="A35" s="64" t="s">
        <v>249</v>
      </c>
      <c r="B35" s="3" t="s">
        <v>13</v>
      </c>
      <c r="C35" s="137" t="s">
        <v>14</v>
      </c>
      <c r="D35" s="131">
        <v>110000</v>
      </c>
    </row>
    <row r="36" spans="1:4" ht="66" customHeight="1" x14ac:dyDescent="0.2">
      <c r="A36" s="66">
        <v>963</v>
      </c>
      <c r="B36" s="17" t="s">
        <v>307</v>
      </c>
      <c r="C36" s="138" t="s">
        <v>308</v>
      </c>
      <c r="D36" s="132">
        <f>D37</f>
        <v>384600</v>
      </c>
    </row>
    <row r="37" spans="1:4" ht="49.5" customHeight="1" x14ac:dyDescent="0.2">
      <c r="A37" s="64" t="s">
        <v>249</v>
      </c>
      <c r="B37" s="3" t="s">
        <v>4</v>
      </c>
      <c r="C37" s="135" t="s">
        <v>5</v>
      </c>
      <c r="D37" s="131">
        <v>384600</v>
      </c>
    </row>
    <row r="38" spans="1:4" ht="28.5" x14ac:dyDescent="0.2">
      <c r="A38" s="145" t="s">
        <v>249</v>
      </c>
      <c r="B38" s="17" t="s">
        <v>136</v>
      </c>
      <c r="C38" s="134" t="s">
        <v>77</v>
      </c>
      <c r="D38" s="132">
        <f>D39</f>
        <v>31000</v>
      </c>
    </row>
    <row r="39" spans="1:4" ht="38.25" x14ac:dyDescent="0.2">
      <c r="A39" s="140">
        <v>963</v>
      </c>
      <c r="B39" s="146" t="s">
        <v>309</v>
      </c>
      <c r="C39" s="141" t="s">
        <v>310</v>
      </c>
      <c r="D39" s="132">
        <f>D40</f>
        <v>31000</v>
      </c>
    </row>
    <row r="40" spans="1:4" ht="29.25" customHeight="1" x14ac:dyDescent="0.2">
      <c r="A40" s="52">
        <v>963</v>
      </c>
      <c r="B40" s="147" t="s">
        <v>311</v>
      </c>
      <c r="C40" s="136" t="s">
        <v>312</v>
      </c>
      <c r="D40" s="131">
        <f>D41</f>
        <v>31000</v>
      </c>
    </row>
    <row r="41" spans="1:4" ht="36" customHeight="1" x14ac:dyDescent="0.2">
      <c r="A41" s="64" t="s">
        <v>249</v>
      </c>
      <c r="B41" s="143" t="s">
        <v>15</v>
      </c>
      <c r="C41" s="137" t="s">
        <v>76</v>
      </c>
      <c r="D41" s="131">
        <v>31000</v>
      </c>
    </row>
    <row r="42" spans="1:4" ht="18" customHeight="1" x14ac:dyDescent="0.2"/>
  </sheetData>
  <mergeCells count="1">
    <mergeCell ref="A8:D9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42"/>
  <sheetViews>
    <sheetView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5.42578125" style="6" customWidth="1"/>
    <col min="2" max="2" width="23" style="6" customWidth="1"/>
    <col min="3" max="3" width="61" style="6" customWidth="1"/>
    <col min="4" max="4" width="13.85546875" style="6" customWidth="1"/>
    <col min="5" max="5" width="14" style="6" customWidth="1"/>
    <col min="6" max="16384" width="9.140625" style="6"/>
  </cols>
  <sheetData>
    <row r="1" spans="1:7" ht="12.75" customHeight="1" x14ac:dyDescent="0.25">
      <c r="E1" s="1" t="s">
        <v>123</v>
      </c>
    </row>
    <row r="2" spans="1:7" ht="15" customHeight="1" x14ac:dyDescent="0.25">
      <c r="E2" s="1" t="s">
        <v>75</v>
      </c>
    </row>
    <row r="3" spans="1:7" ht="15" customHeight="1" x14ac:dyDescent="0.25">
      <c r="E3" s="1" t="s">
        <v>348</v>
      </c>
    </row>
    <row r="4" spans="1:7" ht="15" customHeight="1" x14ac:dyDescent="0.25">
      <c r="C4" s="8"/>
      <c r="E4" s="1" t="s">
        <v>350</v>
      </c>
    </row>
    <row r="5" spans="1:7" ht="15" customHeight="1" x14ac:dyDescent="0.25">
      <c r="C5" s="9"/>
      <c r="E5" s="1" t="s">
        <v>290</v>
      </c>
    </row>
    <row r="6" spans="1:7" ht="15" customHeight="1" x14ac:dyDescent="0.25">
      <c r="C6" s="10"/>
      <c r="E6" s="1" t="s">
        <v>353</v>
      </c>
      <c r="G6" s="8"/>
    </row>
    <row r="7" spans="1:7" ht="15" x14ac:dyDescent="0.25">
      <c r="B7" s="10"/>
      <c r="C7" s="1"/>
      <c r="G7" s="8"/>
    </row>
    <row r="8" spans="1:7" ht="12.75" customHeight="1" x14ac:dyDescent="0.2">
      <c r="A8" s="305" t="s">
        <v>162</v>
      </c>
      <c r="B8" s="305"/>
      <c r="C8" s="305"/>
      <c r="D8" s="305"/>
      <c r="E8" s="305"/>
      <c r="G8" s="8"/>
    </row>
    <row r="9" spans="1:7" ht="29.25" customHeight="1" x14ac:dyDescent="0.2">
      <c r="A9" s="305"/>
      <c r="B9" s="305"/>
      <c r="C9" s="305"/>
      <c r="D9" s="305"/>
      <c r="E9" s="305"/>
    </row>
    <row r="10" spans="1:7" ht="12.75" customHeight="1" x14ac:dyDescent="0.2">
      <c r="B10" s="12"/>
      <c r="C10" s="14"/>
      <c r="E10" s="21" t="s">
        <v>260</v>
      </c>
    </row>
    <row r="11" spans="1:7" ht="21" customHeight="1" x14ac:dyDescent="0.2">
      <c r="A11" s="306" t="s">
        <v>130</v>
      </c>
      <c r="B11" s="306" t="s">
        <v>39</v>
      </c>
      <c r="C11" s="306" t="s">
        <v>1</v>
      </c>
      <c r="D11" s="306" t="s">
        <v>33</v>
      </c>
      <c r="E11" s="306"/>
    </row>
    <row r="12" spans="1:7" ht="21" customHeight="1" x14ac:dyDescent="0.2">
      <c r="A12" s="306"/>
      <c r="B12" s="306"/>
      <c r="C12" s="306"/>
      <c r="D12" s="17" t="s">
        <v>288</v>
      </c>
      <c r="E12" s="17" t="s">
        <v>289</v>
      </c>
    </row>
    <row r="13" spans="1:7" ht="24.75" customHeight="1" x14ac:dyDescent="0.2">
      <c r="A13" s="145" t="s">
        <v>70</v>
      </c>
      <c r="B13" s="17" t="s">
        <v>131</v>
      </c>
      <c r="C13" s="134" t="s">
        <v>27</v>
      </c>
      <c r="D13" s="129">
        <f>D14+D17+D22+D25+D33+D39</f>
        <v>8932750</v>
      </c>
      <c r="E13" s="129">
        <f>E14+E17+E22+E25+E33+E39</f>
        <v>10447600</v>
      </c>
    </row>
    <row r="14" spans="1:7" ht="24.75" customHeight="1" x14ac:dyDescent="0.2">
      <c r="A14" s="145" t="s">
        <v>248</v>
      </c>
      <c r="B14" s="17" t="s">
        <v>132</v>
      </c>
      <c r="C14" s="134" t="s">
        <v>142</v>
      </c>
      <c r="D14" s="129">
        <f>D15</f>
        <v>6259000</v>
      </c>
      <c r="E14" s="129">
        <f>E15</f>
        <v>7467700</v>
      </c>
    </row>
    <row r="15" spans="1:7" ht="25.5" customHeight="1" x14ac:dyDescent="0.2">
      <c r="A15" s="64" t="s">
        <v>248</v>
      </c>
      <c r="B15" s="3" t="s">
        <v>16</v>
      </c>
      <c r="C15" s="133" t="s">
        <v>17</v>
      </c>
      <c r="D15" s="130">
        <f>D16</f>
        <v>6259000</v>
      </c>
      <c r="E15" s="130">
        <f>E16</f>
        <v>7467700</v>
      </c>
    </row>
    <row r="16" spans="1:7" ht="72.75" customHeight="1" x14ac:dyDescent="0.2">
      <c r="A16" s="64" t="s">
        <v>248</v>
      </c>
      <c r="B16" s="3" t="s">
        <v>262</v>
      </c>
      <c r="C16" s="80" t="s">
        <v>282</v>
      </c>
      <c r="D16" s="130">
        <v>6259000</v>
      </c>
      <c r="E16" s="130">
        <v>7467700</v>
      </c>
    </row>
    <row r="17" spans="1:5" ht="29.25" customHeight="1" x14ac:dyDescent="0.2">
      <c r="A17" s="145" t="s">
        <v>279</v>
      </c>
      <c r="B17" s="17" t="s">
        <v>281</v>
      </c>
      <c r="C17" s="134" t="s">
        <v>280</v>
      </c>
      <c r="D17" s="129">
        <f>D18+D19+D20+D21</f>
        <v>144000</v>
      </c>
      <c r="E17" s="129">
        <f>E18+E19+E20+E21</f>
        <v>144000</v>
      </c>
    </row>
    <row r="18" spans="1:5" ht="57" customHeight="1" x14ac:dyDescent="0.2">
      <c r="A18" s="64" t="s">
        <v>279</v>
      </c>
      <c r="B18" s="3" t="s">
        <v>270</v>
      </c>
      <c r="C18" s="135" t="s">
        <v>274</v>
      </c>
      <c r="D18" s="130">
        <v>57931</v>
      </c>
      <c r="E18" s="130">
        <v>57931</v>
      </c>
    </row>
    <row r="19" spans="1:5" ht="71.25" customHeight="1" x14ac:dyDescent="0.2">
      <c r="A19" s="64" t="s">
        <v>279</v>
      </c>
      <c r="B19" s="3" t="s">
        <v>271</v>
      </c>
      <c r="C19" s="135" t="s">
        <v>275</v>
      </c>
      <c r="D19" s="130">
        <v>1037</v>
      </c>
      <c r="E19" s="130">
        <v>1037</v>
      </c>
    </row>
    <row r="20" spans="1:5" ht="57.75" customHeight="1" x14ac:dyDescent="0.2">
      <c r="A20" s="64" t="s">
        <v>279</v>
      </c>
      <c r="B20" s="3" t="s">
        <v>272</v>
      </c>
      <c r="C20" s="135" t="s">
        <v>276</v>
      </c>
      <c r="D20" s="130">
        <v>80626</v>
      </c>
      <c r="E20" s="130">
        <v>80626</v>
      </c>
    </row>
    <row r="21" spans="1:5" ht="57" customHeight="1" x14ac:dyDescent="0.2">
      <c r="A21" s="64" t="s">
        <v>279</v>
      </c>
      <c r="B21" s="3" t="s">
        <v>273</v>
      </c>
      <c r="C21" s="135" t="s">
        <v>277</v>
      </c>
      <c r="D21" s="130">
        <v>4406</v>
      </c>
      <c r="E21" s="130">
        <v>4406</v>
      </c>
    </row>
    <row r="22" spans="1:5" ht="24.75" customHeight="1" x14ac:dyDescent="0.2">
      <c r="A22" s="145" t="s">
        <v>248</v>
      </c>
      <c r="B22" s="17" t="s">
        <v>134</v>
      </c>
      <c r="C22" s="134" t="s">
        <v>28</v>
      </c>
      <c r="D22" s="129">
        <f>D23</f>
        <v>4400</v>
      </c>
      <c r="E22" s="129">
        <f>E23</f>
        <v>4500</v>
      </c>
    </row>
    <row r="23" spans="1:5" ht="20.25" customHeight="1" x14ac:dyDescent="0.2">
      <c r="A23" s="64" t="s">
        <v>248</v>
      </c>
      <c r="B23" s="3" t="s">
        <v>18</v>
      </c>
      <c r="C23" s="133" t="s">
        <v>19</v>
      </c>
      <c r="D23" s="130">
        <f>D24</f>
        <v>4400</v>
      </c>
      <c r="E23" s="130">
        <f>E24</f>
        <v>4500</v>
      </c>
    </row>
    <row r="24" spans="1:5" ht="20.25" customHeight="1" x14ac:dyDescent="0.2">
      <c r="A24" s="64" t="s">
        <v>248</v>
      </c>
      <c r="B24" s="3" t="s">
        <v>261</v>
      </c>
      <c r="C24" s="133" t="s">
        <v>19</v>
      </c>
      <c r="D24" s="130">
        <v>4400</v>
      </c>
      <c r="E24" s="130">
        <v>4500</v>
      </c>
    </row>
    <row r="25" spans="1:5" ht="18" customHeight="1" x14ac:dyDescent="0.2">
      <c r="A25" s="145" t="s">
        <v>248</v>
      </c>
      <c r="B25" s="17" t="s">
        <v>133</v>
      </c>
      <c r="C25" s="134" t="s">
        <v>32</v>
      </c>
      <c r="D25" s="129">
        <f>D26++D28</f>
        <v>1954550</v>
      </c>
      <c r="E25" s="129">
        <f>E26++E28</f>
        <v>2314900</v>
      </c>
    </row>
    <row r="26" spans="1:5" ht="24" customHeight="1" x14ac:dyDescent="0.2">
      <c r="A26" s="64" t="s">
        <v>248</v>
      </c>
      <c r="B26" s="3" t="s">
        <v>296</v>
      </c>
      <c r="C26" s="135" t="s">
        <v>295</v>
      </c>
      <c r="D26" s="130">
        <f>D27</f>
        <v>431900</v>
      </c>
      <c r="E26" s="130">
        <f>E27</f>
        <v>474300</v>
      </c>
    </row>
    <row r="27" spans="1:5" ht="42.75" customHeight="1" x14ac:dyDescent="0.2">
      <c r="A27" s="64" t="s">
        <v>248</v>
      </c>
      <c r="B27" s="3" t="s">
        <v>20</v>
      </c>
      <c r="C27" s="135" t="s">
        <v>29</v>
      </c>
      <c r="D27" s="130">
        <v>431900</v>
      </c>
      <c r="E27" s="130">
        <v>474300</v>
      </c>
    </row>
    <row r="28" spans="1:5" ht="21" customHeight="1" x14ac:dyDescent="0.2">
      <c r="A28" s="52">
        <v>182</v>
      </c>
      <c r="B28" s="3" t="s">
        <v>301</v>
      </c>
      <c r="C28" s="135" t="s">
        <v>302</v>
      </c>
      <c r="D28" s="130">
        <f>D29+D31</f>
        <v>1522650</v>
      </c>
      <c r="E28" s="130">
        <f>E29+E31</f>
        <v>1840600</v>
      </c>
    </row>
    <row r="29" spans="1:5" ht="25.5" x14ac:dyDescent="0.2">
      <c r="A29" s="52">
        <v>182</v>
      </c>
      <c r="B29" s="3" t="s">
        <v>297</v>
      </c>
      <c r="C29" s="135" t="s">
        <v>298</v>
      </c>
      <c r="D29" s="130">
        <f>D30</f>
        <v>54900</v>
      </c>
      <c r="E29" s="130">
        <f>E30</f>
        <v>57400</v>
      </c>
    </row>
    <row r="30" spans="1:5" ht="49.5" customHeight="1" x14ac:dyDescent="0.2">
      <c r="A30" s="64" t="s">
        <v>248</v>
      </c>
      <c r="B30" s="3" t="s">
        <v>21</v>
      </c>
      <c r="C30" s="135" t="s">
        <v>30</v>
      </c>
      <c r="D30" s="130">
        <v>54900</v>
      </c>
      <c r="E30" s="130">
        <v>57400</v>
      </c>
    </row>
    <row r="31" spans="1:5" ht="36" customHeight="1" x14ac:dyDescent="0.2">
      <c r="A31" s="52">
        <v>182</v>
      </c>
      <c r="B31" s="3" t="s">
        <v>299</v>
      </c>
      <c r="C31" s="135" t="s">
        <v>300</v>
      </c>
      <c r="D31" s="130">
        <f>D32</f>
        <v>1467750</v>
      </c>
      <c r="E31" s="130">
        <f>E32</f>
        <v>1783200</v>
      </c>
    </row>
    <row r="32" spans="1:5" ht="51" x14ac:dyDescent="0.2">
      <c r="A32" s="64" t="s">
        <v>248</v>
      </c>
      <c r="B32" s="3" t="s">
        <v>22</v>
      </c>
      <c r="C32" s="135" t="s">
        <v>23</v>
      </c>
      <c r="D32" s="130">
        <v>1467750</v>
      </c>
      <c r="E32" s="130">
        <v>1783200</v>
      </c>
    </row>
    <row r="33" spans="1:5" ht="40.5" x14ac:dyDescent="0.2">
      <c r="A33" s="145" t="s">
        <v>249</v>
      </c>
      <c r="B33" s="17" t="s">
        <v>135</v>
      </c>
      <c r="C33" s="134" t="s">
        <v>31</v>
      </c>
      <c r="D33" s="129">
        <f>D34</f>
        <v>538800</v>
      </c>
      <c r="E33" s="129">
        <f>E34</f>
        <v>513300</v>
      </c>
    </row>
    <row r="34" spans="1:5" ht="63.75" x14ac:dyDescent="0.2">
      <c r="A34" s="140">
        <v>963</v>
      </c>
      <c r="B34" s="144" t="s">
        <v>303</v>
      </c>
      <c r="C34" s="141" t="s">
        <v>304</v>
      </c>
      <c r="D34" s="142">
        <f>D35+D37</f>
        <v>538800</v>
      </c>
      <c r="E34" s="142">
        <f>E35+E37</f>
        <v>513300</v>
      </c>
    </row>
    <row r="35" spans="1:5" ht="51" x14ac:dyDescent="0.2">
      <c r="A35" s="66">
        <v>963</v>
      </c>
      <c r="B35" s="17" t="s">
        <v>305</v>
      </c>
      <c r="C35" s="139" t="s">
        <v>306</v>
      </c>
      <c r="D35" s="129">
        <f>D36</f>
        <v>130000</v>
      </c>
      <c r="E35" s="129">
        <f>E36</f>
        <v>78800</v>
      </c>
    </row>
    <row r="36" spans="1:5" ht="51" x14ac:dyDescent="0.2">
      <c r="A36" s="64" t="s">
        <v>249</v>
      </c>
      <c r="B36" s="3" t="s">
        <v>13</v>
      </c>
      <c r="C36" s="137" t="s">
        <v>14</v>
      </c>
      <c r="D36" s="131">
        <v>130000</v>
      </c>
      <c r="E36" s="131">
        <v>78800</v>
      </c>
    </row>
    <row r="37" spans="1:5" ht="63.75" x14ac:dyDescent="0.2">
      <c r="A37" s="66">
        <v>963</v>
      </c>
      <c r="B37" s="17" t="s">
        <v>307</v>
      </c>
      <c r="C37" s="138" t="s">
        <v>308</v>
      </c>
      <c r="D37" s="132">
        <f>D38</f>
        <v>408800</v>
      </c>
      <c r="E37" s="132">
        <f>E38</f>
        <v>434500</v>
      </c>
    </row>
    <row r="38" spans="1:5" ht="51" x14ac:dyDescent="0.2">
      <c r="A38" s="64" t="s">
        <v>249</v>
      </c>
      <c r="B38" s="3" t="s">
        <v>4</v>
      </c>
      <c r="C38" s="135" t="s">
        <v>5</v>
      </c>
      <c r="D38" s="131">
        <v>408800</v>
      </c>
      <c r="E38" s="131">
        <v>434500</v>
      </c>
    </row>
    <row r="39" spans="1:5" ht="28.5" x14ac:dyDescent="0.2">
      <c r="A39" s="145" t="s">
        <v>249</v>
      </c>
      <c r="B39" s="17" t="s">
        <v>136</v>
      </c>
      <c r="C39" s="134" t="s">
        <v>77</v>
      </c>
      <c r="D39" s="132">
        <f t="shared" ref="D39:E41" si="0">D40</f>
        <v>32000</v>
      </c>
      <c r="E39" s="132">
        <f t="shared" si="0"/>
        <v>3200</v>
      </c>
    </row>
    <row r="40" spans="1:5" ht="38.25" x14ac:dyDescent="0.2">
      <c r="A40" s="140">
        <v>963</v>
      </c>
      <c r="B40" s="146" t="s">
        <v>309</v>
      </c>
      <c r="C40" s="141" t="s">
        <v>310</v>
      </c>
      <c r="D40" s="132">
        <f t="shared" si="0"/>
        <v>32000</v>
      </c>
      <c r="E40" s="132">
        <f t="shared" si="0"/>
        <v>3200</v>
      </c>
    </row>
    <row r="41" spans="1:5" ht="25.5" x14ac:dyDescent="0.2">
      <c r="A41" s="52">
        <v>963</v>
      </c>
      <c r="B41" s="147" t="s">
        <v>311</v>
      </c>
      <c r="C41" s="136" t="s">
        <v>312</v>
      </c>
      <c r="D41" s="131">
        <f t="shared" si="0"/>
        <v>32000</v>
      </c>
      <c r="E41" s="131">
        <f t="shared" si="0"/>
        <v>3200</v>
      </c>
    </row>
    <row r="42" spans="1:5" ht="38.25" x14ac:dyDescent="0.2">
      <c r="A42" s="64" t="s">
        <v>249</v>
      </c>
      <c r="B42" s="143" t="s">
        <v>15</v>
      </c>
      <c r="C42" s="137" t="s">
        <v>76</v>
      </c>
      <c r="D42" s="131">
        <v>32000</v>
      </c>
      <c r="E42" s="131">
        <v>3200</v>
      </c>
    </row>
  </sheetData>
  <mergeCells count="5">
    <mergeCell ref="A8:E9"/>
    <mergeCell ref="B11:B12"/>
    <mergeCell ref="C11:C12"/>
    <mergeCell ref="D11:E11"/>
    <mergeCell ref="A11:A12"/>
  </mergeCells>
  <phoneticPr fontId="31" type="noConversion"/>
  <pageMargins left="0.70866141732283472" right="0" top="0.35433070866141736" bottom="0.35433070866141736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21"/>
  <sheetViews>
    <sheetView view="pageBreakPreview" zoomScaleNormal="100" zoomScaleSheetLayoutView="100" workbookViewId="0">
      <selection activeCell="A8" sqref="A8:D9"/>
    </sheetView>
  </sheetViews>
  <sheetFormatPr defaultRowHeight="12.75" x14ac:dyDescent="0.2"/>
  <cols>
    <col min="1" max="1" width="6.85546875" style="6" customWidth="1"/>
    <col min="2" max="2" width="23.85546875" style="6" customWidth="1"/>
    <col min="3" max="3" width="64.140625" style="6" customWidth="1"/>
    <col min="4" max="4" width="14" style="6" customWidth="1"/>
    <col min="5" max="16384" width="9.140625" style="6"/>
  </cols>
  <sheetData>
    <row r="1" spans="1:7" ht="12.75" customHeight="1" x14ac:dyDescent="0.25">
      <c r="D1" s="1" t="s">
        <v>124</v>
      </c>
    </row>
    <row r="2" spans="1:7" ht="15" customHeight="1" x14ac:dyDescent="0.25">
      <c r="D2" s="1" t="s">
        <v>355</v>
      </c>
    </row>
    <row r="3" spans="1:7" ht="15" customHeight="1" x14ac:dyDescent="0.25">
      <c r="D3" s="1" t="s">
        <v>348</v>
      </c>
    </row>
    <row r="4" spans="1:7" ht="15" customHeight="1" x14ac:dyDescent="0.25">
      <c r="B4" s="8"/>
      <c r="D4" s="1" t="s">
        <v>350</v>
      </c>
    </row>
    <row r="5" spans="1:7" ht="15" customHeight="1" x14ac:dyDescent="0.25">
      <c r="B5" s="9"/>
      <c r="D5" s="1" t="s">
        <v>290</v>
      </c>
    </row>
    <row r="6" spans="1:7" ht="15" customHeight="1" x14ac:dyDescent="0.25">
      <c r="B6" s="10"/>
      <c r="D6" s="1" t="s">
        <v>367</v>
      </c>
      <c r="G6" s="8"/>
    </row>
    <row r="7" spans="1:7" ht="15" x14ac:dyDescent="0.25">
      <c r="B7" s="10"/>
      <c r="C7" s="1"/>
      <c r="G7" s="8"/>
    </row>
    <row r="8" spans="1:7" ht="12.75" customHeight="1" x14ac:dyDescent="0.2">
      <c r="A8" s="305" t="s">
        <v>196</v>
      </c>
      <c r="B8" s="305"/>
      <c r="C8" s="305"/>
      <c r="D8" s="305"/>
      <c r="G8" s="8"/>
    </row>
    <row r="9" spans="1:7" ht="29.25" customHeight="1" x14ac:dyDescent="0.2">
      <c r="A9" s="305"/>
      <c r="B9" s="305"/>
      <c r="C9" s="305"/>
      <c r="D9" s="305"/>
    </row>
    <row r="10" spans="1:7" ht="12.75" customHeight="1" x14ac:dyDescent="0.2">
      <c r="B10" s="12"/>
      <c r="C10" s="14"/>
      <c r="D10" s="21" t="s">
        <v>260</v>
      </c>
    </row>
    <row r="11" spans="1:7" ht="21" customHeight="1" x14ac:dyDescent="0.2">
      <c r="A11" s="17" t="s">
        <v>51</v>
      </c>
      <c r="B11" s="17" t="s">
        <v>39</v>
      </c>
      <c r="C11" s="17" t="s">
        <v>1</v>
      </c>
      <c r="D11" s="17" t="s">
        <v>26</v>
      </c>
    </row>
    <row r="12" spans="1:7" ht="32.25" customHeight="1" x14ac:dyDescent="0.2">
      <c r="A12" s="60">
        <v>963</v>
      </c>
      <c r="B12" s="23" t="s">
        <v>137</v>
      </c>
      <c r="C12" s="17" t="s">
        <v>34</v>
      </c>
      <c r="D12" s="129">
        <f>D13</f>
        <v>2135292.77</v>
      </c>
    </row>
    <row r="13" spans="1:7" ht="54" customHeight="1" x14ac:dyDescent="0.2">
      <c r="A13" s="60">
        <v>963</v>
      </c>
      <c r="B13" s="23" t="s">
        <v>138</v>
      </c>
      <c r="C13" s="17" t="s">
        <v>35</v>
      </c>
      <c r="D13" s="129">
        <f>D14+D16+D19</f>
        <v>2135292.77</v>
      </c>
    </row>
    <row r="14" spans="1:7" ht="38.25" customHeight="1" x14ac:dyDescent="0.2">
      <c r="A14" s="60">
        <v>963</v>
      </c>
      <c r="B14" s="22" t="s">
        <v>139</v>
      </c>
      <c r="C14" s="17" t="s">
        <v>36</v>
      </c>
      <c r="D14" s="129">
        <f>D15</f>
        <v>242000</v>
      </c>
    </row>
    <row r="15" spans="1:7" ht="51" customHeight="1" x14ac:dyDescent="0.2">
      <c r="A15" s="59">
        <v>963</v>
      </c>
      <c r="B15" s="4" t="s">
        <v>11</v>
      </c>
      <c r="C15" s="5" t="s">
        <v>37</v>
      </c>
      <c r="D15" s="129">
        <v>242000</v>
      </c>
    </row>
    <row r="16" spans="1:7" ht="31.5" customHeight="1" x14ac:dyDescent="0.2">
      <c r="A16" s="60">
        <v>963</v>
      </c>
      <c r="B16" s="22" t="s">
        <v>140</v>
      </c>
      <c r="C16" s="22" t="s">
        <v>141</v>
      </c>
      <c r="D16" s="129">
        <f>D17</f>
        <v>49070</v>
      </c>
    </row>
    <row r="17" spans="1:4" ht="31.5" customHeight="1" x14ac:dyDescent="0.2">
      <c r="A17" s="52">
        <v>963</v>
      </c>
      <c r="B17" s="65" t="s">
        <v>263</v>
      </c>
      <c r="C17" s="4" t="s">
        <v>264</v>
      </c>
      <c r="D17" s="131">
        <f>D18</f>
        <v>49070</v>
      </c>
    </row>
    <row r="18" spans="1:4" ht="32.25" customHeight="1" x14ac:dyDescent="0.2">
      <c r="A18" s="52">
        <v>963</v>
      </c>
      <c r="B18" s="65" t="s">
        <v>258</v>
      </c>
      <c r="C18" s="4" t="s">
        <v>259</v>
      </c>
      <c r="D18" s="131">
        <v>49070</v>
      </c>
    </row>
    <row r="19" spans="1:4" ht="28.5" x14ac:dyDescent="0.2">
      <c r="A19" s="66">
        <v>963</v>
      </c>
      <c r="B19" s="67" t="s">
        <v>265</v>
      </c>
      <c r="C19" s="17" t="s">
        <v>266</v>
      </c>
      <c r="D19" s="132">
        <f>D20</f>
        <v>1844222.77</v>
      </c>
    </row>
    <row r="20" spans="1:4" ht="34.5" customHeight="1" x14ac:dyDescent="0.2">
      <c r="A20" s="52">
        <v>963</v>
      </c>
      <c r="B20" s="65" t="s">
        <v>267</v>
      </c>
      <c r="C20" s="4" t="s">
        <v>268</v>
      </c>
      <c r="D20" s="131">
        <f>D21</f>
        <v>1844222.77</v>
      </c>
    </row>
    <row r="21" spans="1:4" ht="36.75" customHeight="1" x14ac:dyDescent="0.2">
      <c r="A21" s="52">
        <v>963</v>
      </c>
      <c r="B21" s="65" t="s">
        <v>218</v>
      </c>
      <c r="C21" s="4" t="s">
        <v>269</v>
      </c>
      <c r="D21" s="131">
        <v>1844222.77</v>
      </c>
    </row>
  </sheetData>
  <mergeCells count="1">
    <mergeCell ref="A8:D9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22"/>
  <sheetViews>
    <sheetView view="pageBreakPreview" zoomScaleNormal="100" zoomScaleSheetLayoutView="100" workbookViewId="0">
      <selection activeCell="E6" sqref="E6"/>
    </sheetView>
  </sheetViews>
  <sheetFormatPr defaultRowHeight="12.75" x14ac:dyDescent="0.2"/>
  <cols>
    <col min="1" max="1" width="6.85546875" style="6" customWidth="1"/>
    <col min="2" max="2" width="23.85546875" style="6" customWidth="1"/>
    <col min="3" max="3" width="65.5703125" style="6" customWidth="1"/>
    <col min="4" max="4" width="12.28515625" style="6" customWidth="1"/>
    <col min="5" max="5" width="11.7109375" style="6" customWidth="1"/>
    <col min="6" max="16384" width="9.140625" style="6"/>
  </cols>
  <sheetData>
    <row r="1" spans="1:7" ht="12.75" customHeight="1" x14ac:dyDescent="0.25">
      <c r="E1" s="1" t="s">
        <v>125</v>
      </c>
    </row>
    <row r="2" spans="1:7" ht="15" customHeight="1" x14ac:dyDescent="0.25">
      <c r="E2" s="1" t="s">
        <v>75</v>
      </c>
    </row>
    <row r="3" spans="1:7" ht="15" customHeight="1" x14ac:dyDescent="0.25">
      <c r="E3" s="1" t="s">
        <v>348</v>
      </c>
    </row>
    <row r="4" spans="1:7" ht="15" customHeight="1" x14ac:dyDescent="0.25">
      <c r="B4" s="8"/>
      <c r="C4" s="8"/>
      <c r="E4" s="1" t="s">
        <v>350</v>
      </c>
    </row>
    <row r="5" spans="1:7" ht="15" customHeight="1" x14ac:dyDescent="0.25">
      <c r="B5" s="9"/>
      <c r="C5" s="9"/>
      <c r="E5" s="1" t="s">
        <v>290</v>
      </c>
    </row>
    <row r="6" spans="1:7" ht="15" customHeight="1" x14ac:dyDescent="0.25">
      <c r="B6" s="10"/>
      <c r="C6" s="10"/>
      <c r="E6" s="1" t="s">
        <v>353</v>
      </c>
      <c r="G6" s="8"/>
    </row>
    <row r="7" spans="1:7" ht="15" x14ac:dyDescent="0.25">
      <c r="B7" s="10"/>
      <c r="C7" s="1"/>
      <c r="G7" s="8"/>
    </row>
    <row r="8" spans="1:7" ht="12.75" customHeight="1" x14ac:dyDescent="0.2">
      <c r="B8" s="288" t="s">
        <v>197</v>
      </c>
      <c r="C8" s="288"/>
      <c r="D8" s="288"/>
      <c r="E8" s="288"/>
      <c r="G8" s="8"/>
    </row>
    <row r="9" spans="1:7" ht="29.25" customHeight="1" x14ac:dyDescent="0.2">
      <c r="B9" s="288"/>
      <c r="C9" s="288"/>
      <c r="D9" s="288"/>
      <c r="E9" s="288"/>
    </row>
    <row r="10" spans="1:7" ht="12.75" customHeight="1" x14ac:dyDescent="0.2">
      <c r="B10" s="12"/>
      <c r="C10" s="14"/>
      <c r="D10" s="21"/>
      <c r="E10" s="21" t="s">
        <v>260</v>
      </c>
    </row>
    <row r="11" spans="1:7" ht="21" customHeight="1" x14ac:dyDescent="0.2">
      <c r="A11" s="306" t="s">
        <v>51</v>
      </c>
      <c r="B11" s="306" t="s">
        <v>39</v>
      </c>
      <c r="C11" s="306" t="s">
        <v>1</v>
      </c>
      <c r="D11" s="306" t="s">
        <v>33</v>
      </c>
      <c r="E11" s="306"/>
    </row>
    <row r="12" spans="1:7" ht="21" customHeight="1" x14ac:dyDescent="0.2">
      <c r="A12" s="306"/>
      <c r="B12" s="306"/>
      <c r="C12" s="306"/>
      <c r="D12" s="17" t="s">
        <v>288</v>
      </c>
      <c r="E12" s="17" t="s">
        <v>289</v>
      </c>
    </row>
    <row r="13" spans="1:7" ht="24" customHeight="1" x14ac:dyDescent="0.2">
      <c r="A13" s="66">
        <v>963</v>
      </c>
      <c r="B13" s="23" t="s">
        <v>137</v>
      </c>
      <c r="C13" s="22" t="s">
        <v>34</v>
      </c>
      <c r="D13" s="61">
        <f>D14</f>
        <v>2853983.2</v>
      </c>
      <c r="E13" s="61">
        <f>E14</f>
        <v>2853983.2</v>
      </c>
    </row>
    <row r="14" spans="1:7" ht="42.75" customHeight="1" x14ac:dyDescent="0.2">
      <c r="A14" s="66">
        <v>963</v>
      </c>
      <c r="B14" s="23" t="s">
        <v>138</v>
      </c>
      <c r="C14" s="22" t="s">
        <v>35</v>
      </c>
      <c r="D14" s="61">
        <f>D15+D17+D20</f>
        <v>2853983.2</v>
      </c>
      <c r="E14" s="61">
        <f>E15+E17+E20</f>
        <v>2853983.2</v>
      </c>
    </row>
    <row r="15" spans="1:7" ht="33.75" customHeight="1" x14ac:dyDescent="0.2">
      <c r="A15" s="66">
        <v>963</v>
      </c>
      <c r="B15" s="22" t="s">
        <v>139</v>
      </c>
      <c r="C15" s="22" t="s">
        <v>36</v>
      </c>
      <c r="D15" s="61">
        <f>D16</f>
        <v>242600</v>
      </c>
      <c r="E15" s="61">
        <f>E16</f>
        <v>242600</v>
      </c>
    </row>
    <row r="16" spans="1:7" ht="31.5" customHeight="1" x14ac:dyDescent="0.2">
      <c r="A16" s="52">
        <v>963</v>
      </c>
      <c r="B16" s="4" t="s">
        <v>11</v>
      </c>
      <c r="C16" s="5" t="s">
        <v>37</v>
      </c>
      <c r="D16" s="61">
        <v>242600</v>
      </c>
      <c r="E16" s="61">
        <v>242600</v>
      </c>
    </row>
    <row r="17" spans="1:5" ht="36.75" hidden="1" customHeight="1" x14ac:dyDescent="0.2">
      <c r="A17" s="66">
        <v>963</v>
      </c>
      <c r="B17" s="22" t="s">
        <v>140</v>
      </c>
      <c r="C17" s="22" t="s">
        <v>141</v>
      </c>
      <c r="D17" s="61">
        <f>D18</f>
        <v>0</v>
      </c>
      <c r="E17" s="61">
        <f>E18</f>
        <v>0</v>
      </c>
    </row>
    <row r="18" spans="1:5" ht="15" hidden="1" x14ac:dyDescent="0.2">
      <c r="A18" s="52">
        <v>963</v>
      </c>
      <c r="B18" s="65" t="s">
        <v>263</v>
      </c>
      <c r="C18" s="4" t="s">
        <v>264</v>
      </c>
      <c r="D18" s="62">
        <f>D19</f>
        <v>0</v>
      </c>
      <c r="E18" s="62">
        <f>E19</f>
        <v>0</v>
      </c>
    </row>
    <row r="19" spans="1:5" ht="30" hidden="1" x14ac:dyDescent="0.2">
      <c r="A19" s="52">
        <v>963</v>
      </c>
      <c r="B19" s="65" t="s">
        <v>258</v>
      </c>
      <c r="C19" s="4" t="s">
        <v>259</v>
      </c>
      <c r="D19" s="62"/>
      <c r="E19" s="62"/>
    </row>
    <row r="20" spans="1:5" ht="28.5" x14ac:dyDescent="0.2">
      <c r="A20" s="66">
        <v>963</v>
      </c>
      <c r="B20" s="67" t="s">
        <v>265</v>
      </c>
      <c r="C20" s="22" t="s">
        <v>266</v>
      </c>
      <c r="D20" s="63">
        <f>D21</f>
        <v>2611383.2000000002</v>
      </c>
      <c r="E20" s="63">
        <f>E21</f>
        <v>2611383.2000000002</v>
      </c>
    </row>
    <row r="21" spans="1:5" ht="30" x14ac:dyDescent="0.2">
      <c r="A21" s="52">
        <v>963</v>
      </c>
      <c r="B21" s="65" t="s">
        <v>267</v>
      </c>
      <c r="C21" s="4" t="s">
        <v>268</v>
      </c>
      <c r="D21" s="62">
        <f>D22</f>
        <v>2611383.2000000002</v>
      </c>
      <c r="E21" s="62">
        <f>E22</f>
        <v>2611383.2000000002</v>
      </c>
    </row>
    <row r="22" spans="1:5" ht="30" x14ac:dyDescent="0.2">
      <c r="A22" s="52">
        <v>963</v>
      </c>
      <c r="B22" s="65" t="s">
        <v>218</v>
      </c>
      <c r="C22" s="4" t="s">
        <v>269</v>
      </c>
      <c r="D22" s="62">
        <v>2611383.2000000002</v>
      </c>
      <c r="E22" s="62">
        <v>2611383.2000000002</v>
      </c>
    </row>
  </sheetData>
  <mergeCells count="5">
    <mergeCell ref="B8:E9"/>
    <mergeCell ref="A11:A12"/>
    <mergeCell ref="B11:B12"/>
    <mergeCell ref="C11:C12"/>
    <mergeCell ref="D11:E11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G196"/>
  <sheetViews>
    <sheetView view="pageBreakPreview" zoomScaleNormal="100" zoomScaleSheetLayoutView="130" workbookViewId="0">
      <selection activeCell="A11" sqref="A11:G194"/>
    </sheetView>
  </sheetViews>
  <sheetFormatPr defaultRowHeight="12.75" x14ac:dyDescent="0.2"/>
  <cols>
    <col min="1" max="1" width="48.140625" style="6" customWidth="1"/>
    <col min="2" max="2" width="6.28515625" style="6" customWidth="1"/>
    <col min="3" max="4" width="6.85546875" style="6" customWidth="1"/>
    <col min="5" max="5" width="10.140625" style="6" customWidth="1"/>
    <col min="6" max="6" width="7.85546875" style="6" customWidth="1"/>
    <col min="7" max="7" width="13.85546875" style="6" customWidth="1"/>
    <col min="8" max="16384" width="9.140625" style="6"/>
  </cols>
  <sheetData>
    <row r="1" spans="1:7" ht="12.75" customHeight="1" x14ac:dyDescent="0.25">
      <c r="G1" s="1" t="s">
        <v>236</v>
      </c>
    </row>
    <row r="2" spans="1:7" ht="15" customHeight="1" x14ac:dyDescent="0.25">
      <c r="G2" s="1" t="s">
        <v>355</v>
      </c>
    </row>
    <row r="3" spans="1:7" ht="15" customHeight="1" x14ac:dyDescent="0.25">
      <c r="G3" s="1" t="s">
        <v>348</v>
      </c>
    </row>
    <row r="4" spans="1:7" ht="15" customHeight="1" x14ac:dyDescent="0.25">
      <c r="A4" s="8"/>
      <c r="E4" s="8"/>
      <c r="G4" s="1" t="s">
        <v>350</v>
      </c>
    </row>
    <row r="5" spans="1:7" ht="15" customHeight="1" x14ac:dyDescent="0.25">
      <c r="A5" s="9"/>
      <c r="E5" s="9"/>
      <c r="G5" s="1" t="s">
        <v>290</v>
      </c>
    </row>
    <row r="6" spans="1:7" ht="15" customHeight="1" x14ac:dyDescent="0.25">
      <c r="A6" s="10"/>
      <c r="E6" s="10"/>
      <c r="G6" s="1" t="s">
        <v>368</v>
      </c>
    </row>
    <row r="7" spans="1:7" ht="8.25" customHeight="1" x14ac:dyDescent="0.25">
      <c r="A7" s="10"/>
      <c r="B7" s="1"/>
      <c r="F7" s="8"/>
    </row>
    <row r="8" spans="1:7" ht="19.5" customHeight="1" x14ac:dyDescent="0.2">
      <c r="A8" s="305" t="s">
        <v>157</v>
      </c>
      <c r="B8" s="305"/>
      <c r="C8" s="305"/>
      <c r="D8" s="305"/>
      <c r="E8" s="305"/>
      <c r="F8" s="305"/>
      <c r="G8" s="305"/>
    </row>
    <row r="9" spans="1:7" ht="9" hidden="1" customHeight="1" x14ac:dyDescent="0.2">
      <c r="A9" s="305"/>
      <c r="B9" s="305"/>
      <c r="C9" s="305"/>
      <c r="D9" s="305"/>
      <c r="E9" s="305"/>
      <c r="F9" s="305"/>
      <c r="G9" s="305"/>
    </row>
    <row r="10" spans="1:7" ht="12.75" customHeight="1" thickBot="1" x14ac:dyDescent="0.25">
      <c r="A10" s="12"/>
      <c r="B10" s="14"/>
      <c r="G10" s="21" t="s">
        <v>260</v>
      </c>
    </row>
    <row r="11" spans="1:7" ht="12.75" customHeight="1" x14ac:dyDescent="0.2">
      <c r="A11" s="312" t="s">
        <v>50</v>
      </c>
      <c r="B11" s="308" t="s">
        <v>51</v>
      </c>
      <c r="C11" s="308" t="s">
        <v>52</v>
      </c>
      <c r="D11" s="308" t="s">
        <v>53</v>
      </c>
      <c r="E11" s="308" t="s">
        <v>54</v>
      </c>
      <c r="F11" s="308" t="s">
        <v>55</v>
      </c>
      <c r="G11" s="310" t="s">
        <v>26</v>
      </c>
    </row>
    <row r="12" spans="1:7" x14ac:dyDescent="0.2">
      <c r="A12" s="313"/>
      <c r="B12" s="309"/>
      <c r="C12" s="309"/>
      <c r="D12" s="309"/>
      <c r="E12" s="309"/>
      <c r="F12" s="309"/>
      <c r="G12" s="311"/>
    </row>
    <row r="13" spans="1:7" ht="27" customHeight="1" x14ac:dyDescent="0.2">
      <c r="A13" s="148" t="s">
        <v>292</v>
      </c>
      <c r="B13" s="221" t="s">
        <v>249</v>
      </c>
      <c r="C13" s="222" t="s">
        <v>320</v>
      </c>
      <c r="D13" s="222" t="s">
        <v>320</v>
      </c>
      <c r="E13" s="222" t="s">
        <v>337</v>
      </c>
      <c r="F13" s="221" t="s">
        <v>70</v>
      </c>
      <c r="G13" s="102">
        <f>G14+G67+G93+G97+G112+G148+G172+G186</f>
        <v>10610592.77</v>
      </c>
    </row>
    <row r="14" spans="1:7" ht="18" customHeight="1" x14ac:dyDescent="0.2">
      <c r="A14" s="93" t="s">
        <v>40</v>
      </c>
      <c r="B14" s="223">
        <v>963</v>
      </c>
      <c r="C14" s="224" t="s">
        <v>56</v>
      </c>
      <c r="D14" s="224" t="s">
        <v>320</v>
      </c>
      <c r="E14" s="224" t="s">
        <v>317</v>
      </c>
      <c r="F14" s="224" t="s">
        <v>70</v>
      </c>
      <c r="G14" s="154">
        <f>G15+G19+G22+G50+G62</f>
        <v>5164155.0299999993</v>
      </c>
    </row>
    <row r="15" spans="1:7" ht="38.25" x14ac:dyDescent="0.2">
      <c r="A15" s="175" t="s">
        <v>57</v>
      </c>
      <c r="B15" s="225" t="s">
        <v>249</v>
      </c>
      <c r="C15" s="225" t="s">
        <v>56</v>
      </c>
      <c r="D15" s="225" t="s">
        <v>58</v>
      </c>
      <c r="E15" s="226" t="s">
        <v>317</v>
      </c>
      <c r="F15" s="226" t="s">
        <v>70</v>
      </c>
      <c r="G15" s="166">
        <f>G16</f>
        <v>875379</v>
      </c>
    </row>
    <row r="16" spans="1:7" ht="25.5" x14ac:dyDescent="0.2">
      <c r="A16" s="174" t="s">
        <v>175</v>
      </c>
      <c r="B16" s="221" t="s">
        <v>249</v>
      </c>
      <c r="C16" s="221" t="s">
        <v>56</v>
      </c>
      <c r="D16" s="221" t="s">
        <v>58</v>
      </c>
      <c r="E16" s="221" t="s">
        <v>318</v>
      </c>
      <c r="F16" s="221" t="s">
        <v>70</v>
      </c>
      <c r="G16" s="156">
        <f>G17</f>
        <v>875379</v>
      </c>
    </row>
    <row r="17" spans="1:7" ht="30" customHeight="1" x14ac:dyDescent="0.2">
      <c r="A17" s="174" t="s">
        <v>176</v>
      </c>
      <c r="B17" s="221" t="s">
        <v>249</v>
      </c>
      <c r="C17" s="221" t="s">
        <v>56</v>
      </c>
      <c r="D17" s="221" t="s">
        <v>58</v>
      </c>
      <c r="E17" s="221" t="s">
        <v>319</v>
      </c>
      <c r="F17" s="221" t="s">
        <v>70</v>
      </c>
      <c r="G17" s="156">
        <f>G18</f>
        <v>875379</v>
      </c>
    </row>
    <row r="18" spans="1:7" ht="45.75" customHeight="1" x14ac:dyDescent="0.2">
      <c r="A18" s="174" t="s">
        <v>239</v>
      </c>
      <c r="B18" s="221" t="s">
        <v>249</v>
      </c>
      <c r="C18" s="221" t="s">
        <v>56</v>
      </c>
      <c r="D18" s="221" t="s">
        <v>58</v>
      </c>
      <c r="E18" s="221" t="s">
        <v>319</v>
      </c>
      <c r="F18" s="221" t="s">
        <v>93</v>
      </c>
      <c r="G18" s="156">
        <v>875379</v>
      </c>
    </row>
    <row r="19" spans="1:7" ht="43.5" hidden="1" customHeight="1" x14ac:dyDescent="0.2">
      <c r="A19" s="175" t="s">
        <v>338</v>
      </c>
      <c r="B19" s="225" t="s">
        <v>249</v>
      </c>
      <c r="C19" s="225" t="s">
        <v>56</v>
      </c>
      <c r="D19" s="225" t="s">
        <v>62</v>
      </c>
      <c r="E19" s="225" t="s">
        <v>317</v>
      </c>
      <c r="F19" s="225" t="s">
        <v>70</v>
      </c>
      <c r="G19" s="166">
        <f>G20</f>
        <v>0</v>
      </c>
    </row>
    <row r="20" spans="1:7" ht="36.75" hidden="1" customHeight="1" x14ac:dyDescent="0.2">
      <c r="A20" s="174" t="s">
        <v>178</v>
      </c>
      <c r="B20" s="221" t="s">
        <v>249</v>
      </c>
      <c r="C20" s="221" t="s">
        <v>56</v>
      </c>
      <c r="D20" s="221" t="s">
        <v>62</v>
      </c>
      <c r="E20" s="221" t="s">
        <v>321</v>
      </c>
      <c r="F20" s="221" t="s">
        <v>70</v>
      </c>
      <c r="G20" s="156">
        <f>G21</f>
        <v>0</v>
      </c>
    </row>
    <row r="21" spans="1:7" ht="44.25" hidden="1" customHeight="1" x14ac:dyDescent="0.2">
      <c r="A21" s="174" t="s">
        <v>239</v>
      </c>
      <c r="B21" s="221" t="s">
        <v>249</v>
      </c>
      <c r="C21" s="221" t="s">
        <v>56</v>
      </c>
      <c r="D21" s="221" t="s">
        <v>62</v>
      </c>
      <c r="E21" s="221" t="s">
        <v>321</v>
      </c>
      <c r="F21" s="221" t="s">
        <v>93</v>
      </c>
      <c r="G21" s="156">
        <v>0</v>
      </c>
    </row>
    <row r="22" spans="1:7" ht="51" x14ac:dyDescent="0.2">
      <c r="A22" s="175" t="s">
        <v>41</v>
      </c>
      <c r="B22" s="225" t="s">
        <v>249</v>
      </c>
      <c r="C22" s="225" t="s">
        <v>56</v>
      </c>
      <c r="D22" s="225" t="s">
        <v>59</v>
      </c>
      <c r="E22" s="225" t="s">
        <v>317</v>
      </c>
      <c r="F22" s="225" t="s">
        <v>70</v>
      </c>
      <c r="G22" s="166">
        <f>G23</f>
        <v>2462317.0099999998</v>
      </c>
    </row>
    <row r="23" spans="1:7" ht="25.5" x14ac:dyDescent="0.2">
      <c r="A23" s="174" t="s">
        <v>175</v>
      </c>
      <c r="B23" s="221" t="s">
        <v>249</v>
      </c>
      <c r="C23" s="221" t="s">
        <v>56</v>
      </c>
      <c r="D23" s="221" t="s">
        <v>59</v>
      </c>
      <c r="E23" s="221" t="s">
        <v>322</v>
      </c>
      <c r="F23" s="221" t="s">
        <v>70</v>
      </c>
      <c r="G23" s="156">
        <f>G24</f>
        <v>2462317.0099999998</v>
      </c>
    </row>
    <row r="24" spans="1:7" ht="25.5" x14ac:dyDescent="0.2">
      <c r="A24" s="174" t="s">
        <v>177</v>
      </c>
      <c r="B24" s="221" t="s">
        <v>249</v>
      </c>
      <c r="C24" s="221" t="s">
        <v>56</v>
      </c>
      <c r="D24" s="221" t="s">
        <v>59</v>
      </c>
      <c r="E24" s="221" t="s">
        <v>323</v>
      </c>
      <c r="F24" s="221" t="s">
        <v>70</v>
      </c>
      <c r="G24" s="156">
        <f>G25+G26+G27+G28+G29+G30+G31</f>
        <v>2462317.0099999998</v>
      </c>
    </row>
    <row r="25" spans="1:7" ht="44.25" customHeight="1" x14ac:dyDescent="0.2">
      <c r="A25" s="174" t="s">
        <v>239</v>
      </c>
      <c r="B25" s="221" t="s">
        <v>249</v>
      </c>
      <c r="C25" s="221" t="s">
        <v>56</v>
      </c>
      <c r="D25" s="221" t="s">
        <v>59</v>
      </c>
      <c r="E25" s="221" t="s">
        <v>323</v>
      </c>
      <c r="F25" s="221" t="s">
        <v>93</v>
      </c>
      <c r="G25" s="156">
        <v>2005102.01</v>
      </c>
    </row>
    <row r="26" spans="1:7" ht="44.25" customHeight="1" x14ac:dyDescent="0.2">
      <c r="A26" s="174" t="s">
        <v>240</v>
      </c>
      <c r="B26" s="221" t="s">
        <v>249</v>
      </c>
      <c r="C26" s="221" t="s">
        <v>56</v>
      </c>
      <c r="D26" s="221" t="s">
        <v>59</v>
      </c>
      <c r="E26" s="221" t="s">
        <v>323</v>
      </c>
      <c r="F26" s="221" t="s">
        <v>97</v>
      </c>
      <c r="G26" s="156">
        <v>88800</v>
      </c>
    </row>
    <row r="27" spans="1:7" ht="25.5" x14ac:dyDescent="0.2">
      <c r="A27" s="174" t="s">
        <v>94</v>
      </c>
      <c r="B27" s="221" t="s">
        <v>249</v>
      </c>
      <c r="C27" s="221" t="s">
        <v>56</v>
      </c>
      <c r="D27" s="221" t="s">
        <v>59</v>
      </c>
      <c r="E27" s="221" t="s">
        <v>323</v>
      </c>
      <c r="F27" s="221" t="s">
        <v>98</v>
      </c>
      <c r="G27" s="156">
        <v>81662</v>
      </c>
    </row>
    <row r="28" spans="1:7" ht="26.25" customHeight="1" x14ac:dyDescent="0.2">
      <c r="A28" s="174" t="s">
        <v>241</v>
      </c>
      <c r="B28" s="221" t="s">
        <v>249</v>
      </c>
      <c r="C28" s="221" t="s">
        <v>56</v>
      </c>
      <c r="D28" s="221" t="s">
        <v>59</v>
      </c>
      <c r="E28" s="221" t="s">
        <v>323</v>
      </c>
      <c r="F28" s="221" t="s">
        <v>99</v>
      </c>
      <c r="G28" s="156">
        <v>282418</v>
      </c>
    </row>
    <row r="29" spans="1:7" ht="25.5" hidden="1" x14ac:dyDescent="0.2">
      <c r="A29" s="174" t="s">
        <v>95</v>
      </c>
      <c r="B29" s="221" t="s">
        <v>249</v>
      </c>
      <c r="C29" s="221" t="s">
        <v>56</v>
      </c>
      <c r="D29" s="221" t="s">
        <v>59</v>
      </c>
      <c r="E29" s="221" t="s">
        <v>323</v>
      </c>
      <c r="F29" s="221" t="s">
        <v>100</v>
      </c>
      <c r="G29" s="156"/>
    </row>
    <row r="30" spans="1:7" ht="25.5" x14ac:dyDescent="0.2">
      <c r="A30" s="174" t="s">
        <v>95</v>
      </c>
      <c r="B30" s="221" t="s">
        <v>249</v>
      </c>
      <c r="C30" s="221" t="s">
        <v>56</v>
      </c>
      <c r="D30" s="221" t="s">
        <v>59</v>
      </c>
      <c r="E30" s="221" t="s">
        <v>323</v>
      </c>
      <c r="F30" s="221" t="s">
        <v>100</v>
      </c>
      <c r="G30" s="156">
        <v>82</v>
      </c>
    </row>
    <row r="31" spans="1:7" ht="18" customHeight="1" x14ac:dyDescent="0.2">
      <c r="A31" s="174" t="s">
        <v>96</v>
      </c>
      <c r="B31" s="221" t="s">
        <v>249</v>
      </c>
      <c r="C31" s="221" t="s">
        <v>56</v>
      </c>
      <c r="D31" s="221" t="s">
        <v>59</v>
      </c>
      <c r="E31" s="221" t="s">
        <v>323</v>
      </c>
      <c r="F31" s="221" t="s">
        <v>101</v>
      </c>
      <c r="G31" s="156">
        <v>4253</v>
      </c>
    </row>
    <row r="32" spans="1:7" ht="63.75" hidden="1" x14ac:dyDescent="0.2">
      <c r="A32" s="95" t="s">
        <v>192</v>
      </c>
      <c r="B32" s="221" t="s">
        <v>3</v>
      </c>
      <c r="C32" s="221" t="s">
        <v>56</v>
      </c>
      <c r="D32" s="221" t="s">
        <v>59</v>
      </c>
      <c r="E32" s="221" t="s">
        <v>159</v>
      </c>
      <c r="F32" s="221" t="s">
        <v>128</v>
      </c>
      <c r="G32" s="157"/>
    </row>
    <row r="33" spans="1:7" ht="38.25" hidden="1" x14ac:dyDescent="0.2">
      <c r="A33" s="96" t="s">
        <v>129</v>
      </c>
      <c r="B33" s="221" t="s">
        <v>3</v>
      </c>
      <c r="C33" s="221" t="s">
        <v>56</v>
      </c>
      <c r="D33" s="221" t="s">
        <v>59</v>
      </c>
      <c r="E33" s="221" t="s">
        <v>190</v>
      </c>
      <c r="F33" s="221" t="s">
        <v>70</v>
      </c>
      <c r="G33" s="157"/>
    </row>
    <row r="34" spans="1:7" ht="15" hidden="1" x14ac:dyDescent="0.2">
      <c r="A34" s="95" t="s">
        <v>38</v>
      </c>
      <c r="B34" s="221" t="s">
        <v>3</v>
      </c>
      <c r="C34" s="221" t="s">
        <v>56</v>
      </c>
      <c r="D34" s="221" t="s">
        <v>59</v>
      </c>
      <c r="E34" s="221" t="s">
        <v>190</v>
      </c>
      <c r="F34" s="221" t="s">
        <v>115</v>
      </c>
      <c r="G34" s="157"/>
    </row>
    <row r="35" spans="1:7" ht="33" hidden="1" customHeight="1" x14ac:dyDescent="0.2">
      <c r="A35" s="97" t="s">
        <v>201</v>
      </c>
      <c r="B35" s="221" t="s">
        <v>3</v>
      </c>
      <c r="C35" s="221" t="s">
        <v>56</v>
      </c>
      <c r="D35" s="221" t="s">
        <v>60</v>
      </c>
      <c r="E35" s="221"/>
      <c r="F35" s="221"/>
      <c r="G35" s="157"/>
    </row>
    <row r="36" spans="1:7" ht="33" hidden="1" customHeight="1" x14ac:dyDescent="0.2">
      <c r="A36" s="95" t="s">
        <v>175</v>
      </c>
      <c r="B36" s="221" t="s">
        <v>3</v>
      </c>
      <c r="C36" s="221" t="s">
        <v>56</v>
      </c>
      <c r="D36" s="221" t="s">
        <v>60</v>
      </c>
      <c r="E36" s="221" t="s">
        <v>158</v>
      </c>
      <c r="F36" s="221"/>
      <c r="G36" s="157"/>
    </row>
    <row r="37" spans="1:7" ht="33" hidden="1" customHeight="1" x14ac:dyDescent="0.2">
      <c r="A37" s="95" t="s">
        <v>177</v>
      </c>
      <c r="B37" s="221" t="s">
        <v>3</v>
      </c>
      <c r="C37" s="221" t="s">
        <v>56</v>
      </c>
      <c r="D37" s="221" t="s">
        <v>60</v>
      </c>
      <c r="E37" s="221" t="s">
        <v>160</v>
      </c>
      <c r="F37" s="221"/>
      <c r="G37" s="157"/>
    </row>
    <row r="38" spans="1:7" ht="33" hidden="1" customHeight="1" x14ac:dyDescent="0.2">
      <c r="A38" s="95" t="s">
        <v>239</v>
      </c>
      <c r="B38" s="221" t="s">
        <v>3</v>
      </c>
      <c r="C38" s="221" t="s">
        <v>56</v>
      </c>
      <c r="D38" s="221" t="s">
        <v>60</v>
      </c>
      <c r="E38" s="221" t="s">
        <v>160</v>
      </c>
      <c r="F38" s="221" t="s">
        <v>93</v>
      </c>
      <c r="G38" s="157"/>
    </row>
    <row r="39" spans="1:7" ht="33" hidden="1" customHeight="1" x14ac:dyDescent="0.2">
      <c r="A39" s="95" t="s">
        <v>240</v>
      </c>
      <c r="B39" s="221" t="s">
        <v>3</v>
      </c>
      <c r="C39" s="221" t="s">
        <v>56</v>
      </c>
      <c r="D39" s="221" t="s">
        <v>60</v>
      </c>
      <c r="E39" s="221" t="s">
        <v>160</v>
      </c>
      <c r="F39" s="221" t="s">
        <v>97</v>
      </c>
      <c r="G39" s="157"/>
    </row>
    <row r="40" spans="1:7" ht="33" hidden="1" customHeight="1" x14ac:dyDescent="0.2">
      <c r="A40" s="95" t="s">
        <v>94</v>
      </c>
      <c r="B40" s="221" t="s">
        <v>3</v>
      </c>
      <c r="C40" s="221" t="s">
        <v>56</v>
      </c>
      <c r="D40" s="221" t="s">
        <v>60</v>
      </c>
      <c r="E40" s="221" t="s">
        <v>160</v>
      </c>
      <c r="F40" s="221" t="s">
        <v>98</v>
      </c>
      <c r="G40" s="157"/>
    </row>
    <row r="41" spans="1:7" ht="33" hidden="1" customHeight="1" x14ac:dyDescent="0.2">
      <c r="A41" s="95" t="s">
        <v>241</v>
      </c>
      <c r="B41" s="221" t="s">
        <v>3</v>
      </c>
      <c r="C41" s="221" t="s">
        <v>56</v>
      </c>
      <c r="D41" s="221" t="s">
        <v>60</v>
      </c>
      <c r="E41" s="221" t="s">
        <v>160</v>
      </c>
      <c r="F41" s="221" t="s">
        <v>99</v>
      </c>
      <c r="G41" s="157"/>
    </row>
    <row r="42" spans="1:7" ht="25.5" hidden="1" x14ac:dyDescent="0.2">
      <c r="A42" s="95" t="s">
        <v>95</v>
      </c>
      <c r="B42" s="221" t="s">
        <v>3</v>
      </c>
      <c r="C42" s="221" t="s">
        <v>56</v>
      </c>
      <c r="D42" s="221" t="s">
        <v>60</v>
      </c>
      <c r="E42" s="221" t="s">
        <v>160</v>
      </c>
      <c r="F42" s="221" t="s">
        <v>100</v>
      </c>
      <c r="G42" s="157"/>
    </row>
    <row r="43" spans="1:7" ht="15" hidden="1" x14ac:dyDescent="0.2">
      <c r="A43" s="95" t="s">
        <v>96</v>
      </c>
      <c r="B43" s="221" t="s">
        <v>3</v>
      </c>
      <c r="C43" s="221" t="s">
        <v>56</v>
      </c>
      <c r="D43" s="221" t="s">
        <v>60</v>
      </c>
      <c r="E43" s="221" t="s">
        <v>160</v>
      </c>
      <c r="F43" s="221" t="s">
        <v>101</v>
      </c>
      <c r="G43" s="157"/>
    </row>
    <row r="44" spans="1:7" ht="15" hidden="1" x14ac:dyDescent="0.2">
      <c r="A44" s="97" t="s">
        <v>78</v>
      </c>
      <c r="B44" s="221" t="s">
        <v>3</v>
      </c>
      <c r="C44" s="221" t="s">
        <v>56</v>
      </c>
      <c r="D44" s="221" t="s">
        <v>102</v>
      </c>
      <c r="E44" s="221"/>
      <c r="F44" s="221"/>
      <c r="G44" s="157"/>
    </row>
    <row r="45" spans="1:7" ht="15" hidden="1" x14ac:dyDescent="0.2">
      <c r="A45" s="95" t="s">
        <v>103</v>
      </c>
      <c r="B45" s="221" t="s">
        <v>3</v>
      </c>
      <c r="C45" s="221" t="s">
        <v>56</v>
      </c>
      <c r="D45" s="221" t="s">
        <v>102</v>
      </c>
      <c r="E45" s="221" t="s">
        <v>166</v>
      </c>
      <c r="F45" s="221"/>
      <c r="G45" s="157"/>
    </row>
    <row r="46" spans="1:7" ht="25.5" hidden="1" x14ac:dyDescent="0.2">
      <c r="A46" s="95" t="s">
        <v>189</v>
      </c>
      <c r="B46" s="221" t="s">
        <v>3</v>
      </c>
      <c r="C46" s="221" t="s">
        <v>56</v>
      </c>
      <c r="D46" s="221" t="s">
        <v>102</v>
      </c>
      <c r="E46" s="221" t="s">
        <v>167</v>
      </c>
      <c r="F46" s="221"/>
      <c r="G46" s="157"/>
    </row>
    <row r="47" spans="1:7" ht="25.5" hidden="1" x14ac:dyDescent="0.2">
      <c r="A47" s="95" t="s">
        <v>241</v>
      </c>
      <c r="B47" s="221" t="s">
        <v>3</v>
      </c>
      <c r="C47" s="221" t="s">
        <v>56</v>
      </c>
      <c r="D47" s="221" t="s">
        <v>102</v>
      </c>
      <c r="E47" s="221" t="s">
        <v>167</v>
      </c>
      <c r="F47" s="221" t="s">
        <v>99</v>
      </c>
      <c r="G47" s="157"/>
    </row>
    <row r="48" spans="1:7" ht="25.5" hidden="1" x14ac:dyDescent="0.2">
      <c r="A48" s="95" t="s">
        <v>195</v>
      </c>
      <c r="B48" s="221" t="s">
        <v>3</v>
      </c>
      <c r="C48" s="221" t="s">
        <v>56</v>
      </c>
      <c r="D48" s="221" t="s">
        <v>102</v>
      </c>
      <c r="E48" s="221" t="s">
        <v>200</v>
      </c>
      <c r="F48" s="221"/>
      <c r="G48" s="157"/>
    </row>
    <row r="49" spans="1:7" ht="25.5" hidden="1" x14ac:dyDescent="0.2">
      <c r="A49" s="95" t="s">
        <v>241</v>
      </c>
      <c r="B49" s="221" t="s">
        <v>3</v>
      </c>
      <c r="C49" s="221" t="s">
        <v>56</v>
      </c>
      <c r="D49" s="221" t="s">
        <v>102</v>
      </c>
      <c r="E49" s="221" t="s">
        <v>200</v>
      </c>
      <c r="F49" s="221" t="s">
        <v>99</v>
      </c>
      <c r="G49" s="157"/>
    </row>
    <row r="50" spans="1:7" ht="17.25" customHeight="1" x14ac:dyDescent="0.2">
      <c r="A50" s="98" t="s">
        <v>79</v>
      </c>
      <c r="B50" s="225" t="s">
        <v>249</v>
      </c>
      <c r="C50" s="225" t="s">
        <v>56</v>
      </c>
      <c r="D50" s="225" t="s">
        <v>68</v>
      </c>
      <c r="E50" s="225" t="s">
        <v>317</v>
      </c>
      <c r="F50" s="225" t="s">
        <v>70</v>
      </c>
      <c r="G50" s="166">
        <f>G51</f>
        <v>200000</v>
      </c>
    </row>
    <row r="51" spans="1:7" ht="15" x14ac:dyDescent="0.2">
      <c r="A51" s="117" t="s">
        <v>191</v>
      </c>
      <c r="B51" s="226" t="s">
        <v>249</v>
      </c>
      <c r="C51" s="226" t="s">
        <v>56</v>
      </c>
      <c r="D51" s="226" t="s">
        <v>68</v>
      </c>
      <c r="E51" s="226" t="s">
        <v>324</v>
      </c>
      <c r="F51" s="226" t="s">
        <v>70</v>
      </c>
      <c r="G51" s="158">
        <f>G52+G54+G56</f>
        <v>200000</v>
      </c>
    </row>
    <row r="52" spans="1:7" ht="25.5" x14ac:dyDescent="0.2">
      <c r="A52" s="246" t="s">
        <v>186</v>
      </c>
      <c r="B52" s="247" t="s">
        <v>249</v>
      </c>
      <c r="C52" s="247" t="s">
        <v>56</v>
      </c>
      <c r="D52" s="247" t="s">
        <v>68</v>
      </c>
      <c r="E52" s="247" t="s">
        <v>325</v>
      </c>
      <c r="F52" s="247" t="s">
        <v>70</v>
      </c>
      <c r="G52" s="248">
        <f>G53</f>
        <v>30000</v>
      </c>
    </row>
    <row r="53" spans="1:7" ht="15" x14ac:dyDescent="0.2">
      <c r="A53" s="95" t="s">
        <v>202</v>
      </c>
      <c r="B53" s="221" t="s">
        <v>249</v>
      </c>
      <c r="C53" s="221" t="s">
        <v>56</v>
      </c>
      <c r="D53" s="221" t="s">
        <v>68</v>
      </c>
      <c r="E53" s="221" t="s">
        <v>325</v>
      </c>
      <c r="F53" s="221" t="s">
        <v>104</v>
      </c>
      <c r="G53" s="156">
        <v>30000</v>
      </c>
    </row>
    <row r="54" spans="1:7" ht="25.5" x14ac:dyDescent="0.2">
      <c r="A54" s="246" t="s">
        <v>187</v>
      </c>
      <c r="B54" s="247" t="s">
        <v>249</v>
      </c>
      <c r="C54" s="247" t="s">
        <v>56</v>
      </c>
      <c r="D54" s="247" t="s">
        <v>68</v>
      </c>
      <c r="E54" s="247" t="s">
        <v>326</v>
      </c>
      <c r="F54" s="247" t="s">
        <v>70</v>
      </c>
      <c r="G54" s="248">
        <f>G55</f>
        <v>120000</v>
      </c>
    </row>
    <row r="55" spans="1:7" ht="15" x14ac:dyDescent="0.2">
      <c r="A55" s="95" t="s">
        <v>202</v>
      </c>
      <c r="B55" s="221" t="s">
        <v>249</v>
      </c>
      <c r="C55" s="221" t="s">
        <v>56</v>
      </c>
      <c r="D55" s="221" t="s">
        <v>68</v>
      </c>
      <c r="E55" s="221" t="s">
        <v>326</v>
      </c>
      <c r="F55" s="221" t="s">
        <v>104</v>
      </c>
      <c r="G55" s="156">
        <v>120000</v>
      </c>
    </row>
    <row r="56" spans="1:7" ht="38.25" x14ac:dyDescent="0.2">
      <c r="A56" s="246" t="s">
        <v>188</v>
      </c>
      <c r="B56" s="247" t="s">
        <v>249</v>
      </c>
      <c r="C56" s="247" t="s">
        <v>56</v>
      </c>
      <c r="D56" s="247" t="s">
        <v>68</v>
      </c>
      <c r="E56" s="247" t="s">
        <v>327</v>
      </c>
      <c r="F56" s="247" t="s">
        <v>70</v>
      </c>
      <c r="G56" s="248">
        <f>G57</f>
        <v>50000</v>
      </c>
    </row>
    <row r="57" spans="1:7" ht="15.75" thickBot="1" x14ac:dyDescent="0.25">
      <c r="A57" s="95" t="s">
        <v>202</v>
      </c>
      <c r="B57" s="221" t="s">
        <v>249</v>
      </c>
      <c r="C57" s="221" t="s">
        <v>56</v>
      </c>
      <c r="D57" s="221" t="s">
        <v>68</v>
      </c>
      <c r="E57" s="221" t="s">
        <v>327</v>
      </c>
      <c r="F57" s="221" t="s">
        <v>104</v>
      </c>
      <c r="G57" s="156">
        <v>50000</v>
      </c>
    </row>
    <row r="58" spans="1:7" ht="15" hidden="1" x14ac:dyDescent="0.2">
      <c r="A58" s="94" t="s">
        <v>42</v>
      </c>
      <c r="B58" s="226" t="s">
        <v>3</v>
      </c>
      <c r="C58" s="226" t="s">
        <v>56</v>
      </c>
      <c r="D58" s="226" t="s">
        <v>61</v>
      </c>
      <c r="E58" s="226"/>
      <c r="F58" s="226"/>
      <c r="G58" s="160"/>
    </row>
    <row r="59" spans="1:7" ht="25.5" hidden="1" x14ac:dyDescent="0.2">
      <c r="A59" s="95" t="s">
        <v>182</v>
      </c>
      <c r="B59" s="221" t="s">
        <v>3</v>
      </c>
      <c r="C59" s="221" t="s">
        <v>56</v>
      </c>
      <c r="D59" s="221" t="s">
        <v>61</v>
      </c>
      <c r="E59" s="221" t="s">
        <v>163</v>
      </c>
      <c r="F59" s="221"/>
      <c r="G59" s="157"/>
    </row>
    <row r="60" spans="1:7" ht="15" hidden="1" x14ac:dyDescent="0.2">
      <c r="A60" s="95" t="s">
        <v>143</v>
      </c>
      <c r="B60" s="221" t="s">
        <v>3</v>
      </c>
      <c r="C60" s="221" t="s">
        <v>56</v>
      </c>
      <c r="D60" s="221" t="s">
        <v>61</v>
      </c>
      <c r="E60" s="221" t="s">
        <v>163</v>
      </c>
      <c r="F60" s="221" t="s">
        <v>105</v>
      </c>
      <c r="G60" s="157"/>
    </row>
    <row r="61" spans="1:7" ht="96" hidden="1" customHeight="1" x14ac:dyDescent="0.2">
      <c r="A61" s="95" t="s">
        <v>204</v>
      </c>
      <c r="B61" s="221" t="s">
        <v>3</v>
      </c>
      <c r="C61" s="221" t="s">
        <v>56</v>
      </c>
      <c r="D61" s="221" t="s">
        <v>61</v>
      </c>
      <c r="E61" s="221" t="s">
        <v>163</v>
      </c>
      <c r="F61" s="221" t="s">
        <v>203</v>
      </c>
      <c r="G61" s="157"/>
    </row>
    <row r="62" spans="1:7" ht="22.5" customHeight="1" thickBot="1" x14ac:dyDescent="0.25">
      <c r="A62" s="219" t="s">
        <v>42</v>
      </c>
      <c r="B62" s="220" t="s">
        <v>249</v>
      </c>
      <c r="C62" s="220" t="s">
        <v>56</v>
      </c>
      <c r="D62" s="220" t="s">
        <v>61</v>
      </c>
      <c r="E62" s="220" t="s">
        <v>362</v>
      </c>
      <c r="F62" s="220" t="s">
        <v>70</v>
      </c>
      <c r="G62" s="249">
        <f>G63+G65</f>
        <v>1626459.02</v>
      </c>
    </row>
    <row r="63" spans="1:7" ht="43.5" customHeight="1" thickBot="1" x14ac:dyDescent="0.25">
      <c r="A63" s="263" t="s">
        <v>369</v>
      </c>
      <c r="B63" s="264">
        <v>963</v>
      </c>
      <c r="C63" s="264">
        <v>14</v>
      </c>
      <c r="D63" s="264" t="s">
        <v>62</v>
      </c>
      <c r="E63" s="264" t="s">
        <v>370</v>
      </c>
      <c r="F63" s="264" t="s">
        <v>70</v>
      </c>
      <c r="G63" s="265">
        <f>G64</f>
        <v>21613.02</v>
      </c>
    </row>
    <row r="64" spans="1:7" ht="22.5" customHeight="1" thickBot="1" x14ac:dyDescent="0.25">
      <c r="A64" s="186" t="s">
        <v>341</v>
      </c>
      <c r="B64" s="244">
        <v>963</v>
      </c>
      <c r="C64" s="244">
        <v>14</v>
      </c>
      <c r="D64" s="244" t="s">
        <v>62</v>
      </c>
      <c r="E64" s="244" t="s">
        <v>370</v>
      </c>
      <c r="F64" s="244">
        <v>540</v>
      </c>
      <c r="G64" s="203">
        <v>21613.02</v>
      </c>
    </row>
    <row r="65" spans="1:7" ht="16.5" customHeight="1" x14ac:dyDescent="0.2">
      <c r="A65" s="271" t="s">
        <v>361</v>
      </c>
      <c r="B65" s="266" t="s">
        <v>249</v>
      </c>
      <c r="C65" s="266" t="s">
        <v>56</v>
      </c>
      <c r="D65" s="266" t="s">
        <v>61</v>
      </c>
      <c r="E65" s="266" t="s">
        <v>362</v>
      </c>
      <c r="F65" s="266" t="s">
        <v>70</v>
      </c>
      <c r="G65" s="267">
        <f>G66</f>
        <v>1604846</v>
      </c>
    </row>
    <row r="66" spans="1:7" ht="60" customHeight="1" x14ac:dyDescent="0.2">
      <c r="A66" s="174" t="s">
        <v>336</v>
      </c>
      <c r="B66" s="221" t="s">
        <v>249</v>
      </c>
      <c r="C66" s="221" t="s">
        <v>56</v>
      </c>
      <c r="D66" s="221" t="s">
        <v>61</v>
      </c>
      <c r="E66" s="221" t="s">
        <v>362</v>
      </c>
      <c r="F66" s="221" t="s">
        <v>110</v>
      </c>
      <c r="G66" s="157">
        <v>1604846</v>
      </c>
    </row>
    <row r="67" spans="1:7" ht="18" customHeight="1" x14ac:dyDescent="0.2">
      <c r="A67" s="99" t="s">
        <v>283</v>
      </c>
      <c r="B67" s="223">
        <v>963</v>
      </c>
      <c r="C67" s="223" t="s">
        <v>58</v>
      </c>
      <c r="D67" s="224" t="s">
        <v>320</v>
      </c>
      <c r="E67" s="224" t="s">
        <v>317</v>
      </c>
      <c r="F67" s="224" t="s">
        <v>70</v>
      </c>
      <c r="G67" s="154">
        <f>G68</f>
        <v>242000</v>
      </c>
    </row>
    <row r="68" spans="1:7" ht="14.25" x14ac:dyDescent="0.2">
      <c r="A68" s="100" t="s">
        <v>43</v>
      </c>
      <c r="B68" s="229">
        <v>963</v>
      </c>
      <c r="C68" s="222" t="s">
        <v>58</v>
      </c>
      <c r="D68" s="222" t="s">
        <v>62</v>
      </c>
      <c r="E68" s="222" t="s">
        <v>317</v>
      </c>
      <c r="F68" s="222" t="s">
        <v>70</v>
      </c>
      <c r="G68" s="157">
        <f>G69</f>
        <v>242000</v>
      </c>
    </row>
    <row r="69" spans="1:7" ht="28.5" customHeight="1" x14ac:dyDescent="0.2">
      <c r="A69" s="178" t="s">
        <v>106</v>
      </c>
      <c r="B69" s="229">
        <v>963</v>
      </c>
      <c r="C69" s="222" t="s">
        <v>58</v>
      </c>
      <c r="D69" s="222" t="s">
        <v>62</v>
      </c>
      <c r="E69" s="222" t="s">
        <v>328</v>
      </c>
      <c r="F69" s="222" t="s">
        <v>70</v>
      </c>
      <c r="G69" s="157">
        <f>G70+G71+G72+G73</f>
        <v>242000</v>
      </c>
    </row>
    <row r="70" spans="1:7" ht="43.5" customHeight="1" x14ac:dyDescent="0.2">
      <c r="A70" s="174" t="s">
        <v>239</v>
      </c>
      <c r="B70" s="228">
        <v>963</v>
      </c>
      <c r="C70" s="221" t="s">
        <v>58</v>
      </c>
      <c r="D70" s="221" t="s">
        <v>62</v>
      </c>
      <c r="E70" s="221" t="s">
        <v>328</v>
      </c>
      <c r="F70" s="221" t="s">
        <v>93</v>
      </c>
      <c r="G70" s="156">
        <v>189376</v>
      </c>
    </row>
    <row r="71" spans="1:7" ht="42.75" customHeight="1" x14ac:dyDescent="0.2">
      <c r="A71" s="174" t="s">
        <v>240</v>
      </c>
      <c r="B71" s="228">
        <v>963</v>
      </c>
      <c r="C71" s="221" t="s">
        <v>58</v>
      </c>
      <c r="D71" s="221" t="s">
        <v>62</v>
      </c>
      <c r="E71" s="221" t="s">
        <v>328</v>
      </c>
      <c r="F71" s="221" t="s">
        <v>97</v>
      </c>
      <c r="G71" s="156">
        <v>2900</v>
      </c>
    </row>
    <row r="72" spans="1:7" ht="26.25" customHeight="1" x14ac:dyDescent="0.2">
      <c r="A72" s="174" t="s">
        <v>94</v>
      </c>
      <c r="B72" s="228">
        <v>963</v>
      </c>
      <c r="C72" s="221" t="s">
        <v>58</v>
      </c>
      <c r="D72" s="221" t="s">
        <v>62</v>
      </c>
      <c r="E72" s="221" t="s">
        <v>328</v>
      </c>
      <c r="F72" s="221" t="s">
        <v>98</v>
      </c>
      <c r="G72" s="156">
        <v>5582</v>
      </c>
    </row>
    <row r="73" spans="1:7" ht="27.75" customHeight="1" thickBot="1" x14ac:dyDescent="0.25">
      <c r="A73" s="174" t="s">
        <v>241</v>
      </c>
      <c r="B73" s="228">
        <v>963</v>
      </c>
      <c r="C73" s="221" t="s">
        <v>58</v>
      </c>
      <c r="D73" s="221" t="s">
        <v>62</v>
      </c>
      <c r="E73" s="221" t="s">
        <v>328</v>
      </c>
      <c r="F73" s="221" t="s">
        <v>99</v>
      </c>
      <c r="G73" s="156">
        <v>44142</v>
      </c>
    </row>
    <row r="74" spans="1:7" ht="25.5" hidden="1" x14ac:dyDescent="0.2">
      <c r="A74" s="101" t="s">
        <v>44</v>
      </c>
      <c r="B74" s="77">
        <v>963</v>
      </c>
      <c r="C74" s="77" t="s">
        <v>62</v>
      </c>
      <c r="D74" s="77"/>
      <c r="E74" s="77"/>
      <c r="F74" s="77"/>
      <c r="G74" s="161"/>
    </row>
    <row r="75" spans="1:7" ht="38.25" hidden="1" x14ac:dyDescent="0.2">
      <c r="A75" s="97" t="s">
        <v>107</v>
      </c>
      <c r="B75" s="228">
        <v>963</v>
      </c>
      <c r="C75" s="221" t="s">
        <v>62</v>
      </c>
      <c r="D75" s="221" t="s">
        <v>63</v>
      </c>
      <c r="E75" s="221"/>
      <c r="F75" s="221"/>
      <c r="G75" s="157"/>
    </row>
    <row r="76" spans="1:7" ht="51" hidden="1" x14ac:dyDescent="0.2">
      <c r="A76" s="95" t="s">
        <v>144</v>
      </c>
      <c r="B76" s="228">
        <v>963</v>
      </c>
      <c r="C76" s="221" t="s">
        <v>62</v>
      </c>
      <c r="D76" s="221" t="s">
        <v>63</v>
      </c>
      <c r="E76" s="221" t="s">
        <v>164</v>
      </c>
      <c r="F76" s="221"/>
      <c r="G76" s="157"/>
    </row>
    <row r="77" spans="1:7" ht="42" hidden="1" customHeight="1" x14ac:dyDescent="0.2">
      <c r="A77" s="95" t="s">
        <v>239</v>
      </c>
      <c r="B77" s="228">
        <v>963</v>
      </c>
      <c r="C77" s="221" t="s">
        <v>62</v>
      </c>
      <c r="D77" s="221" t="s">
        <v>63</v>
      </c>
      <c r="E77" s="221" t="s">
        <v>164</v>
      </c>
      <c r="F77" s="221" t="s">
        <v>93</v>
      </c>
      <c r="G77" s="157"/>
    </row>
    <row r="78" spans="1:7" ht="39.75" hidden="1" customHeight="1" x14ac:dyDescent="0.2">
      <c r="A78" s="95" t="s">
        <v>240</v>
      </c>
      <c r="B78" s="228">
        <v>963</v>
      </c>
      <c r="C78" s="221" t="s">
        <v>62</v>
      </c>
      <c r="D78" s="221" t="s">
        <v>63</v>
      </c>
      <c r="E78" s="221" t="s">
        <v>164</v>
      </c>
      <c r="F78" s="221" t="s">
        <v>97</v>
      </c>
      <c r="G78" s="157"/>
    </row>
    <row r="79" spans="1:7" ht="25.5" hidden="1" x14ac:dyDescent="0.2">
      <c r="A79" s="95" t="s">
        <v>94</v>
      </c>
      <c r="B79" s="228">
        <v>963</v>
      </c>
      <c r="C79" s="221" t="s">
        <v>62</v>
      </c>
      <c r="D79" s="221" t="s">
        <v>63</v>
      </c>
      <c r="E79" s="221" t="s">
        <v>164</v>
      </c>
      <c r="F79" s="221" t="s">
        <v>98</v>
      </c>
      <c r="G79" s="157"/>
    </row>
    <row r="80" spans="1:7" ht="25.5" hidden="1" x14ac:dyDescent="0.2">
      <c r="A80" s="95" t="s">
        <v>241</v>
      </c>
      <c r="B80" s="228">
        <v>963</v>
      </c>
      <c r="C80" s="221" t="s">
        <v>62</v>
      </c>
      <c r="D80" s="221" t="s">
        <v>63</v>
      </c>
      <c r="E80" s="221" t="s">
        <v>164</v>
      </c>
      <c r="F80" s="221" t="s">
        <v>99</v>
      </c>
      <c r="G80" s="157"/>
    </row>
    <row r="81" spans="1:7" ht="15" hidden="1" x14ac:dyDescent="0.2">
      <c r="A81" s="97" t="s">
        <v>80</v>
      </c>
      <c r="B81" s="228">
        <v>963</v>
      </c>
      <c r="C81" s="221" t="s">
        <v>62</v>
      </c>
      <c r="D81" s="221" t="s">
        <v>67</v>
      </c>
      <c r="E81" s="221"/>
      <c r="F81" s="221"/>
      <c r="G81" s="157"/>
    </row>
    <row r="82" spans="1:7" ht="25.5" hidden="1" x14ac:dyDescent="0.2">
      <c r="A82" s="95" t="s">
        <v>182</v>
      </c>
      <c r="B82" s="228">
        <v>963</v>
      </c>
      <c r="C82" s="221" t="s">
        <v>62</v>
      </c>
      <c r="D82" s="221" t="s">
        <v>67</v>
      </c>
      <c r="E82" s="221" t="s">
        <v>163</v>
      </c>
      <c r="F82" s="221"/>
      <c r="G82" s="157"/>
    </row>
    <row r="83" spans="1:7" ht="27.75" hidden="1" customHeight="1" x14ac:dyDescent="0.2">
      <c r="A83" s="95" t="s">
        <v>242</v>
      </c>
      <c r="B83" s="228">
        <v>963</v>
      </c>
      <c r="C83" s="221" t="s">
        <v>62</v>
      </c>
      <c r="D83" s="221" t="s">
        <v>67</v>
      </c>
      <c r="E83" s="221" t="s">
        <v>163</v>
      </c>
      <c r="F83" s="221" t="s">
        <v>151</v>
      </c>
      <c r="G83" s="157"/>
    </row>
    <row r="84" spans="1:7" ht="29.25" hidden="1" customHeight="1" x14ac:dyDescent="0.2">
      <c r="A84" s="95" t="s">
        <v>243</v>
      </c>
      <c r="B84" s="228">
        <v>963</v>
      </c>
      <c r="C84" s="221" t="s">
        <v>62</v>
      </c>
      <c r="D84" s="221" t="s">
        <v>67</v>
      </c>
      <c r="E84" s="221" t="s">
        <v>163</v>
      </c>
      <c r="F84" s="221" t="s">
        <v>152</v>
      </c>
      <c r="G84" s="157"/>
    </row>
    <row r="85" spans="1:7" ht="25.5" hidden="1" x14ac:dyDescent="0.2">
      <c r="A85" s="95" t="s">
        <v>94</v>
      </c>
      <c r="B85" s="228">
        <v>963</v>
      </c>
      <c r="C85" s="221" t="s">
        <v>62</v>
      </c>
      <c r="D85" s="221" t="s">
        <v>67</v>
      </c>
      <c r="E85" s="221" t="s">
        <v>163</v>
      </c>
      <c r="F85" s="221" t="s">
        <v>98</v>
      </c>
      <c r="G85" s="157"/>
    </row>
    <row r="86" spans="1:7" ht="25.5" hidden="1" x14ac:dyDescent="0.2">
      <c r="A86" s="95" t="s">
        <v>241</v>
      </c>
      <c r="B86" s="228">
        <v>963</v>
      </c>
      <c r="C86" s="221" t="s">
        <v>62</v>
      </c>
      <c r="D86" s="221" t="s">
        <v>67</v>
      </c>
      <c r="E86" s="221" t="s">
        <v>163</v>
      </c>
      <c r="F86" s="221" t="s">
        <v>99</v>
      </c>
      <c r="G86" s="157"/>
    </row>
    <row r="87" spans="1:7" ht="25.5" hidden="1" x14ac:dyDescent="0.2">
      <c r="A87" s="97" t="s">
        <v>81</v>
      </c>
      <c r="B87" s="228">
        <v>963</v>
      </c>
      <c r="C87" s="221" t="s">
        <v>62</v>
      </c>
      <c r="D87" s="221" t="s">
        <v>68</v>
      </c>
      <c r="E87" s="221"/>
      <c r="F87" s="221"/>
      <c r="G87" s="157"/>
    </row>
    <row r="88" spans="1:7" ht="25.5" hidden="1" x14ac:dyDescent="0.2">
      <c r="A88" s="95" t="s">
        <v>182</v>
      </c>
      <c r="B88" s="228">
        <v>963</v>
      </c>
      <c r="C88" s="221" t="s">
        <v>62</v>
      </c>
      <c r="D88" s="221" t="s">
        <v>68</v>
      </c>
      <c r="E88" s="221" t="s">
        <v>163</v>
      </c>
      <c r="F88" s="221"/>
      <c r="G88" s="157"/>
    </row>
    <row r="89" spans="1:7" ht="44.25" hidden="1" customHeight="1" x14ac:dyDescent="0.2">
      <c r="A89" s="95" t="s">
        <v>239</v>
      </c>
      <c r="B89" s="228">
        <v>963</v>
      </c>
      <c r="C89" s="221" t="s">
        <v>62</v>
      </c>
      <c r="D89" s="221" t="s">
        <v>68</v>
      </c>
      <c r="E89" s="221" t="s">
        <v>163</v>
      </c>
      <c r="F89" s="221" t="s">
        <v>93</v>
      </c>
      <c r="G89" s="157"/>
    </row>
    <row r="90" spans="1:7" ht="44.25" hidden="1" customHeight="1" x14ac:dyDescent="0.2">
      <c r="A90" s="95" t="s">
        <v>240</v>
      </c>
      <c r="B90" s="228">
        <v>963</v>
      </c>
      <c r="C90" s="221" t="s">
        <v>62</v>
      </c>
      <c r="D90" s="221" t="s">
        <v>68</v>
      </c>
      <c r="E90" s="221" t="s">
        <v>163</v>
      </c>
      <c r="F90" s="221" t="s">
        <v>97</v>
      </c>
      <c r="G90" s="157"/>
    </row>
    <row r="91" spans="1:7" ht="25.5" hidden="1" x14ac:dyDescent="0.2">
      <c r="A91" s="95" t="s">
        <v>94</v>
      </c>
      <c r="B91" s="228">
        <v>963</v>
      </c>
      <c r="C91" s="221" t="s">
        <v>62</v>
      </c>
      <c r="D91" s="221" t="s">
        <v>68</v>
      </c>
      <c r="E91" s="221" t="s">
        <v>163</v>
      </c>
      <c r="F91" s="221" t="s">
        <v>98</v>
      </c>
      <c r="G91" s="157"/>
    </row>
    <row r="92" spans="1:7" ht="25.5" hidden="1" x14ac:dyDescent="0.2">
      <c r="A92" s="95" t="s">
        <v>241</v>
      </c>
      <c r="B92" s="228">
        <v>963</v>
      </c>
      <c r="C92" s="221" t="s">
        <v>62</v>
      </c>
      <c r="D92" s="221" t="s">
        <v>68</v>
      </c>
      <c r="E92" s="221" t="s">
        <v>163</v>
      </c>
      <c r="F92" s="221" t="s">
        <v>99</v>
      </c>
      <c r="G92" s="157"/>
    </row>
    <row r="93" spans="1:7" ht="29.25" thickBot="1" x14ac:dyDescent="0.25">
      <c r="A93" s="251" t="s">
        <v>363</v>
      </c>
      <c r="B93" s="252">
        <v>963</v>
      </c>
      <c r="C93" s="253" t="s">
        <v>62</v>
      </c>
      <c r="D93" s="253" t="s">
        <v>320</v>
      </c>
      <c r="E93" s="253" t="s">
        <v>317</v>
      </c>
      <c r="F93" s="253" t="s">
        <v>70</v>
      </c>
      <c r="G93" s="272">
        <f>G94</f>
        <v>42800.84</v>
      </c>
    </row>
    <row r="94" spans="1:7" ht="39" thickBot="1" x14ac:dyDescent="0.25">
      <c r="A94" s="250" t="s">
        <v>107</v>
      </c>
      <c r="B94" s="254">
        <v>963</v>
      </c>
      <c r="C94" s="255" t="s">
        <v>62</v>
      </c>
      <c r="D94" s="255" t="s">
        <v>63</v>
      </c>
      <c r="E94" s="255" t="s">
        <v>317</v>
      </c>
      <c r="F94" s="255" t="s">
        <v>70</v>
      </c>
      <c r="G94" s="273">
        <f>G95</f>
        <v>42800.84</v>
      </c>
    </row>
    <row r="95" spans="1:7" ht="36" x14ac:dyDescent="0.2">
      <c r="A95" s="274" t="s">
        <v>342</v>
      </c>
      <c r="B95" s="256">
        <v>963</v>
      </c>
      <c r="C95" s="257" t="s">
        <v>62</v>
      </c>
      <c r="D95" s="257" t="s">
        <v>63</v>
      </c>
      <c r="E95" s="257" t="s">
        <v>346</v>
      </c>
      <c r="F95" s="257" t="s">
        <v>70</v>
      </c>
      <c r="G95" s="275">
        <f>G96</f>
        <v>42800.84</v>
      </c>
    </row>
    <row r="96" spans="1:7" ht="15" x14ac:dyDescent="0.25">
      <c r="A96" s="276" t="s">
        <v>364</v>
      </c>
      <c r="B96" s="258">
        <v>963</v>
      </c>
      <c r="C96" s="259" t="s">
        <v>62</v>
      </c>
      <c r="D96" s="259" t="s">
        <v>63</v>
      </c>
      <c r="E96" s="259" t="s">
        <v>346</v>
      </c>
      <c r="F96" s="259" t="s">
        <v>70</v>
      </c>
      <c r="G96" s="260">
        <v>42800.84</v>
      </c>
    </row>
    <row r="97" spans="1:7" ht="18.75" customHeight="1" x14ac:dyDescent="0.2">
      <c r="A97" s="93" t="s">
        <v>82</v>
      </c>
      <c r="B97" s="77">
        <v>963</v>
      </c>
      <c r="C97" s="77" t="s">
        <v>59</v>
      </c>
      <c r="D97" s="230" t="s">
        <v>320</v>
      </c>
      <c r="E97" s="230" t="s">
        <v>317</v>
      </c>
      <c r="F97" s="230" t="s">
        <v>70</v>
      </c>
      <c r="G97" s="162">
        <f>G108+G105</f>
        <v>142070</v>
      </c>
    </row>
    <row r="98" spans="1:7" ht="15" hidden="1" x14ac:dyDescent="0.2">
      <c r="A98" s="97" t="s">
        <v>111</v>
      </c>
      <c r="B98" s="212">
        <v>963</v>
      </c>
      <c r="C98" s="212" t="s">
        <v>59</v>
      </c>
      <c r="D98" s="212" t="s">
        <v>60</v>
      </c>
      <c r="E98" s="210"/>
      <c r="F98" s="212"/>
      <c r="G98" s="163"/>
    </row>
    <row r="99" spans="1:7" ht="15" hidden="1" x14ac:dyDescent="0.2">
      <c r="A99" s="95" t="s">
        <v>112</v>
      </c>
      <c r="B99" s="212">
        <v>963</v>
      </c>
      <c r="C99" s="212" t="s">
        <v>59</v>
      </c>
      <c r="D99" s="212" t="s">
        <v>60</v>
      </c>
      <c r="E99" s="210" t="s">
        <v>205</v>
      </c>
      <c r="F99" s="212"/>
      <c r="G99" s="163"/>
    </row>
    <row r="100" spans="1:7" ht="38.25" hidden="1" x14ac:dyDescent="0.2">
      <c r="A100" s="95" t="s">
        <v>149</v>
      </c>
      <c r="B100" s="212">
        <v>963</v>
      </c>
      <c r="C100" s="212" t="s">
        <v>59</v>
      </c>
      <c r="D100" s="212" t="s">
        <v>60</v>
      </c>
      <c r="E100" s="210" t="s">
        <v>206</v>
      </c>
      <c r="F100" s="212"/>
      <c r="G100" s="163"/>
    </row>
    <row r="101" spans="1:7" ht="25.5" hidden="1" x14ac:dyDescent="0.2">
      <c r="A101" s="95" t="s">
        <v>241</v>
      </c>
      <c r="B101" s="212">
        <v>963</v>
      </c>
      <c r="C101" s="212" t="s">
        <v>59</v>
      </c>
      <c r="D101" s="212" t="s">
        <v>60</v>
      </c>
      <c r="E101" s="210" t="s">
        <v>206</v>
      </c>
      <c r="F101" s="212" t="s">
        <v>99</v>
      </c>
      <c r="G101" s="163"/>
    </row>
    <row r="102" spans="1:7" ht="15" hidden="1" x14ac:dyDescent="0.2">
      <c r="A102" s="97" t="s">
        <v>83</v>
      </c>
      <c r="B102" s="212">
        <v>963</v>
      </c>
      <c r="C102" s="212" t="s">
        <v>59</v>
      </c>
      <c r="D102" s="212" t="s">
        <v>66</v>
      </c>
      <c r="E102" s="210"/>
      <c r="F102" s="212"/>
      <c r="G102" s="163"/>
    </row>
    <row r="103" spans="1:7" ht="15" hidden="1" x14ac:dyDescent="0.2">
      <c r="A103" s="95" t="s">
        <v>150</v>
      </c>
      <c r="B103" s="212">
        <v>963</v>
      </c>
      <c r="C103" s="212" t="s">
        <v>59</v>
      </c>
      <c r="D103" s="212" t="s">
        <v>66</v>
      </c>
      <c r="E103" s="210" t="s">
        <v>168</v>
      </c>
      <c r="F103" s="212"/>
      <c r="G103" s="163"/>
    </row>
    <row r="104" spans="1:7" ht="39" hidden="1" customHeight="1" x14ac:dyDescent="0.2">
      <c r="A104" s="95" t="s">
        <v>207</v>
      </c>
      <c r="B104" s="212">
        <v>963</v>
      </c>
      <c r="C104" s="212" t="s">
        <v>59</v>
      </c>
      <c r="D104" s="212" t="s">
        <v>66</v>
      </c>
      <c r="E104" s="210" t="s">
        <v>168</v>
      </c>
      <c r="F104" s="214">
        <v>810</v>
      </c>
      <c r="G104" s="163"/>
    </row>
    <row r="105" spans="1:7" ht="18" customHeight="1" x14ac:dyDescent="0.2">
      <c r="A105" s="277" t="s">
        <v>358</v>
      </c>
      <c r="B105" s="217">
        <v>963</v>
      </c>
      <c r="C105" s="215" t="s">
        <v>59</v>
      </c>
      <c r="D105" s="215" t="s">
        <v>58</v>
      </c>
      <c r="E105" s="215" t="s">
        <v>317</v>
      </c>
      <c r="F105" s="215" t="s">
        <v>70</v>
      </c>
      <c r="G105" s="216">
        <f>G106</f>
        <v>9070</v>
      </c>
    </row>
    <row r="106" spans="1:7" ht="17.25" customHeight="1" x14ac:dyDescent="0.2">
      <c r="A106" s="278" t="s">
        <v>359</v>
      </c>
      <c r="B106" s="212">
        <v>963</v>
      </c>
      <c r="C106" s="210" t="s">
        <v>59</v>
      </c>
      <c r="D106" s="210" t="s">
        <v>58</v>
      </c>
      <c r="E106" s="210" t="s">
        <v>360</v>
      </c>
      <c r="F106" s="210" t="s">
        <v>70</v>
      </c>
      <c r="G106" s="211">
        <f>G107</f>
        <v>9070</v>
      </c>
    </row>
    <row r="107" spans="1:7" ht="30" customHeight="1" x14ac:dyDescent="0.2">
      <c r="A107" s="95" t="s">
        <v>241</v>
      </c>
      <c r="B107" s="212">
        <v>963</v>
      </c>
      <c r="C107" s="210" t="s">
        <v>59</v>
      </c>
      <c r="D107" s="210" t="s">
        <v>58</v>
      </c>
      <c r="E107" s="210" t="s">
        <v>360</v>
      </c>
      <c r="F107" s="210" t="s">
        <v>99</v>
      </c>
      <c r="G107" s="211">
        <v>9070</v>
      </c>
    </row>
    <row r="108" spans="1:7" ht="14.25" x14ac:dyDescent="0.2">
      <c r="A108" s="262" t="s">
        <v>84</v>
      </c>
      <c r="B108" s="217">
        <v>963</v>
      </c>
      <c r="C108" s="217" t="s">
        <v>59</v>
      </c>
      <c r="D108" s="217" t="s">
        <v>63</v>
      </c>
      <c r="E108" s="215" t="s">
        <v>317</v>
      </c>
      <c r="F108" s="215" t="s">
        <v>70</v>
      </c>
      <c r="G108" s="218">
        <f>G109</f>
        <v>133000</v>
      </c>
    </row>
    <row r="109" spans="1:7" ht="25.5" customHeight="1" x14ac:dyDescent="0.2">
      <c r="A109" s="95" t="s">
        <v>209</v>
      </c>
      <c r="B109" s="212">
        <v>963</v>
      </c>
      <c r="C109" s="212" t="s">
        <v>59</v>
      </c>
      <c r="D109" s="212" t="s">
        <v>63</v>
      </c>
      <c r="E109" s="210" t="s">
        <v>329</v>
      </c>
      <c r="F109" s="210" t="s">
        <v>70</v>
      </c>
      <c r="G109" s="213">
        <f>G110</f>
        <v>133000</v>
      </c>
    </row>
    <row r="110" spans="1:7" ht="28.5" customHeight="1" x14ac:dyDescent="0.2">
      <c r="A110" s="95" t="s">
        <v>241</v>
      </c>
      <c r="B110" s="212">
        <v>963</v>
      </c>
      <c r="C110" s="212" t="s">
        <v>59</v>
      </c>
      <c r="D110" s="212" t="s">
        <v>63</v>
      </c>
      <c r="E110" s="210" t="s">
        <v>329</v>
      </c>
      <c r="F110" s="214">
        <v>244</v>
      </c>
      <c r="G110" s="213">
        <v>133000</v>
      </c>
    </row>
    <row r="111" spans="1:7" ht="44.25" hidden="1" customHeight="1" x14ac:dyDescent="0.2">
      <c r="A111" s="95" t="s">
        <v>210</v>
      </c>
      <c r="B111" s="212">
        <v>963</v>
      </c>
      <c r="C111" s="212" t="s">
        <v>59</v>
      </c>
      <c r="D111" s="212" t="s">
        <v>63</v>
      </c>
      <c r="E111" s="210" t="s">
        <v>208</v>
      </c>
      <c r="F111" s="214">
        <v>414</v>
      </c>
      <c r="G111" s="163"/>
    </row>
    <row r="112" spans="1:7" ht="28.5" customHeight="1" x14ac:dyDescent="0.2">
      <c r="A112" s="101" t="s">
        <v>64</v>
      </c>
      <c r="B112" s="77">
        <v>963</v>
      </c>
      <c r="C112" s="77" t="s">
        <v>65</v>
      </c>
      <c r="D112" s="230" t="s">
        <v>320</v>
      </c>
      <c r="E112" s="230" t="s">
        <v>317</v>
      </c>
      <c r="F112" s="230" t="s">
        <v>70</v>
      </c>
      <c r="G112" s="162">
        <f>G113+G117</f>
        <v>1966336.26</v>
      </c>
    </row>
    <row r="113" spans="1:7" ht="19.5" customHeight="1" x14ac:dyDescent="0.2">
      <c r="A113" s="206" t="s">
        <v>371</v>
      </c>
      <c r="B113" s="268">
        <v>963</v>
      </c>
      <c r="C113" s="269" t="s">
        <v>65</v>
      </c>
      <c r="D113" s="269" t="s">
        <v>56</v>
      </c>
      <c r="E113" s="269" t="s">
        <v>317</v>
      </c>
      <c r="F113" s="269" t="s">
        <v>70</v>
      </c>
      <c r="G113" s="207">
        <f>G114</f>
        <v>110602.8</v>
      </c>
    </row>
    <row r="114" spans="1:7" ht="28.5" customHeight="1" x14ac:dyDescent="0.2">
      <c r="A114" s="95" t="s">
        <v>372</v>
      </c>
      <c r="B114" s="212">
        <v>963</v>
      </c>
      <c r="C114" s="221" t="s">
        <v>65</v>
      </c>
      <c r="D114" s="221" t="s">
        <v>56</v>
      </c>
      <c r="E114" s="221" t="s">
        <v>373</v>
      </c>
      <c r="F114" s="221" t="s">
        <v>70</v>
      </c>
      <c r="G114" s="270">
        <f>G115</f>
        <v>110602.8</v>
      </c>
    </row>
    <row r="115" spans="1:7" ht="22.5" customHeight="1" x14ac:dyDescent="0.2">
      <c r="A115" s="95" t="s">
        <v>374</v>
      </c>
      <c r="B115" s="212">
        <v>963</v>
      </c>
      <c r="C115" s="221" t="s">
        <v>65</v>
      </c>
      <c r="D115" s="221" t="s">
        <v>56</v>
      </c>
      <c r="E115" s="221" t="s">
        <v>373</v>
      </c>
      <c r="F115" s="221" t="s">
        <v>375</v>
      </c>
      <c r="G115" s="270">
        <f>G116</f>
        <v>110602.8</v>
      </c>
    </row>
    <row r="116" spans="1:7" ht="20.25" customHeight="1" x14ac:dyDescent="0.2">
      <c r="A116" s="95" t="s">
        <v>376</v>
      </c>
      <c r="B116" s="212">
        <v>963</v>
      </c>
      <c r="C116" s="221" t="s">
        <v>65</v>
      </c>
      <c r="D116" s="221" t="s">
        <v>56</v>
      </c>
      <c r="E116" s="221" t="s">
        <v>373</v>
      </c>
      <c r="F116" s="221" t="s">
        <v>377</v>
      </c>
      <c r="G116" s="270">
        <v>110602.8</v>
      </c>
    </row>
    <row r="117" spans="1:7" ht="15" x14ac:dyDescent="0.2">
      <c r="A117" s="206" t="s">
        <v>45</v>
      </c>
      <c r="B117" s="231">
        <v>963</v>
      </c>
      <c r="C117" s="232" t="s">
        <v>65</v>
      </c>
      <c r="D117" s="232" t="s">
        <v>62</v>
      </c>
      <c r="E117" s="232" t="s">
        <v>317</v>
      </c>
      <c r="F117" s="232" t="s">
        <v>70</v>
      </c>
      <c r="G117" s="207">
        <f>G118+G120+G138+G140</f>
        <v>1855733.46</v>
      </c>
    </row>
    <row r="118" spans="1:7" ht="25.5" x14ac:dyDescent="0.2">
      <c r="A118" s="208" t="s">
        <v>356</v>
      </c>
      <c r="B118" s="233">
        <v>963</v>
      </c>
      <c r="C118" s="234" t="s">
        <v>65</v>
      </c>
      <c r="D118" s="234" t="s">
        <v>62</v>
      </c>
      <c r="E118" s="234" t="s">
        <v>357</v>
      </c>
      <c r="F118" s="234" t="s">
        <v>70</v>
      </c>
      <c r="G118" s="209">
        <f>G119</f>
        <v>40000</v>
      </c>
    </row>
    <row r="119" spans="1:7" ht="25.5" x14ac:dyDescent="0.2">
      <c r="A119" s="95" t="s">
        <v>241</v>
      </c>
      <c r="B119" s="212">
        <v>963</v>
      </c>
      <c r="C119" s="221" t="s">
        <v>65</v>
      </c>
      <c r="D119" s="221" t="s">
        <v>62</v>
      </c>
      <c r="E119" s="221" t="s">
        <v>357</v>
      </c>
      <c r="F119" s="221" t="s">
        <v>99</v>
      </c>
      <c r="G119" s="164">
        <v>40000</v>
      </c>
    </row>
    <row r="120" spans="1:7" ht="14.25" x14ac:dyDescent="0.2">
      <c r="A120" s="94" t="s">
        <v>145</v>
      </c>
      <c r="B120" s="235">
        <v>963</v>
      </c>
      <c r="C120" s="225" t="s">
        <v>65</v>
      </c>
      <c r="D120" s="225" t="s">
        <v>62</v>
      </c>
      <c r="E120" s="225" t="s">
        <v>330</v>
      </c>
      <c r="F120" s="225" t="s">
        <v>70</v>
      </c>
      <c r="G120" s="160">
        <f>G121</f>
        <v>746236.68</v>
      </c>
    </row>
    <row r="121" spans="1:7" ht="27.75" customHeight="1" x14ac:dyDescent="0.2">
      <c r="A121" s="95" t="s">
        <v>241</v>
      </c>
      <c r="B121" s="212">
        <v>963</v>
      </c>
      <c r="C121" s="221" t="s">
        <v>65</v>
      </c>
      <c r="D121" s="221" t="s">
        <v>62</v>
      </c>
      <c r="E121" s="221" t="s">
        <v>330</v>
      </c>
      <c r="F121" s="221" t="s">
        <v>99</v>
      </c>
      <c r="G121" s="156">
        <v>746236.68</v>
      </c>
    </row>
    <row r="122" spans="1:7" ht="38.25" hidden="1" x14ac:dyDescent="0.2">
      <c r="A122" s="95" t="s">
        <v>212</v>
      </c>
      <c r="B122" s="212">
        <v>963</v>
      </c>
      <c r="C122" s="221" t="s">
        <v>65</v>
      </c>
      <c r="D122" s="221" t="s">
        <v>62</v>
      </c>
      <c r="E122" s="221" t="s">
        <v>213</v>
      </c>
      <c r="F122" s="221" t="s">
        <v>211</v>
      </c>
      <c r="G122" s="157"/>
    </row>
    <row r="123" spans="1:7" ht="25.5" hidden="1" x14ac:dyDescent="0.2">
      <c r="A123" s="97" t="s">
        <v>113</v>
      </c>
      <c r="B123" s="212">
        <v>963</v>
      </c>
      <c r="C123" s="221" t="s">
        <v>65</v>
      </c>
      <c r="D123" s="221" t="s">
        <v>65</v>
      </c>
      <c r="E123" s="221"/>
      <c r="F123" s="221"/>
      <c r="G123" s="157"/>
    </row>
    <row r="124" spans="1:7" ht="25.5" hidden="1" x14ac:dyDescent="0.2">
      <c r="A124" s="96" t="s">
        <v>182</v>
      </c>
      <c r="B124" s="212">
        <v>963</v>
      </c>
      <c r="C124" s="221" t="s">
        <v>65</v>
      </c>
      <c r="D124" s="221" t="s">
        <v>65</v>
      </c>
      <c r="E124" s="221" t="s">
        <v>163</v>
      </c>
      <c r="F124" s="221"/>
      <c r="G124" s="157"/>
    </row>
    <row r="125" spans="1:7" ht="27.75" hidden="1" customHeight="1" x14ac:dyDescent="0.2">
      <c r="A125" s="95" t="s">
        <v>242</v>
      </c>
      <c r="B125" s="212">
        <v>963</v>
      </c>
      <c r="C125" s="221" t="s">
        <v>65</v>
      </c>
      <c r="D125" s="221" t="s">
        <v>65</v>
      </c>
      <c r="E125" s="221" t="s">
        <v>163</v>
      </c>
      <c r="F125" s="221" t="s">
        <v>151</v>
      </c>
      <c r="G125" s="157"/>
    </row>
    <row r="126" spans="1:7" ht="27" hidden="1" customHeight="1" x14ac:dyDescent="0.2">
      <c r="A126" s="95" t="s">
        <v>243</v>
      </c>
      <c r="B126" s="212" t="s">
        <v>3</v>
      </c>
      <c r="C126" s="221" t="s">
        <v>65</v>
      </c>
      <c r="D126" s="221" t="s">
        <v>65</v>
      </c>
      <c r="E126" s="221" t="s">
        <v>163</v>
      </c>
      <c r="F126" s="221" t="s">
        <v>152</v>
      </c>
      <c r="G126" s="157"/>
    </row>
    <row r="127" spans="1:7" ht="25.5" hidden="1" x14ac:dyDescent="0.2">
      <c r="A127" s="95" t="s">
        <v>94</v>
      </c>
      <c r="B127" s="212" t="s">
        <v>3</v>
      </c>
      <c r="C127" s="221" t="s">
        <v>65</v>
      </c>
      <c r="D127" s="221" t="s">
        <v>65</v>
      </c>
      <c r="E127" s="221" t="s">
        <v>163</v>
      </c>
      <c r="F127" s="221" t="s">
        <v>98</v>
      </c>
      <c r="G127" s="157"/>
    </row>
    <row r="128" spans="1:7" ht="25.5" hidden="1" x14ac:dyDescent="0.2">
      <c r="A128" s="95" t="s">
        <v>241</v>
      </c>
      <c r="B128" s="212" t="s">
        <v>3</v>
      </c>
      <c r="C128" s="221" t="s">
        <v>65</v>
      </c>
      <c r="D128" s="221" t="s">
        <v>65</v>
      </c>
      <c r="E128" s="221" t="s">
        <v>163</v>
      </c>
      <c r="F128" s="221" t="s">
        <v>99</v>
      </c>
      <c r="G128" s="157"/>
    </row>
    <row r="129" spans="1:7" ht="25.5" hidden="1" x14ac:dyDescent="0.2">
      <c r="A129" s="95" t="s">
        <v>95</v>
      </c>
      <c r="B129" s="212" t="s">
        <v>3</v>
      </c>
      <c r="C129" s="221" t="s">
        <v>65</v>
      </c>
      <c r="D129" s="221" t="s">
        <v>65</v>
      </c>
      <c r="E129" s="221" t="s">
        <v>163</v>
      </c>
      <c r="F129" s="221" t="s">
        <v>100</v>
      </c>
      <c r="G129" s="157"/>
    </row>
    <row r="130" spans="1:7" ht="15" hidden="1" x14ac:dyDescent="0.2">
      <c r="A130" s="95" t="s">
        <v>96</v>
      </c>
      <c r="B130" s="212" t="s">
        <v>3</v>
      </c>
      <c r="C130" s="221" t="s">
        <v>65</v>
      </c>
      <c r="D130" s="221" t="s">
        <v>65</v>
      </c>
      <c r="E130" s="221" t="s">
        <v>163</v>
      </c>
      <c r="F130" s="221" t="s">
        <v>101</v>
      </c>
      <c r="G130" s="157"/>
    </row>
    <row r="131" spans="1:7" ht="14.25" hidden="1" x14ac:dyDescent="0.2">
      <c r="A131" s="101" t="s">
        <v>85</v>
      </c>
      <c r="B131" s="77" t="s">
        <v>3</v>
      </c>
      <c r="C131" s="230" t="s">
        <v>102</v>
      </c>
      <c r="D131" s="77"/>
      <c r="E131" s="230"/>
      <c r="F131" s="77"/>
      <c r="G131" s="162"/>
    </row>
    <row r="132" spans="1:7" ht="25.5" hidden="1" x14ac:dyDescent="0.2">
      <c r="A132" s="97" t="s">
        <v>86</v>
      </c>
      <c r="B132" s="212" t="s">
        <v>3</v>
      </c>
      <c r="C132" s="221" t="s">
        <v>102</v>
      </c>
      <c r="D132" s="221" t="s">
        <v>65</v>
      </c>
      <c r="E132" s="221"/>
      <c r="F132" s="221"/>
      <c r="G132" s="157"/>
    </row>
    <row r="133" spans="1:7" ht="25.5" hidden="1" x14ac:dyDescent="0.2">
      <c r="A133" s="95" t="s">
        <v>177</v>
      </c>
      <c r="B133" s="212" t="s">
        <v>3</v>
      </c>
      <c r="C133" s="221" t="s">
        <v>102</v>
      </c>
      <c r="D133" s="221" t="s">
        <v>65</v>
      </c>
      <c r="E133" s="221" t="s">
        <v>160</v>
      </c>
      <c r="F133" s="221"/>
      <c r="G133" s="157"/>
    </row>
    <row r="134" spans="1:7" ht="25.5" hidden="1" x14ac:dyDescent="0.2">
      <c r="A134" s="95" t="s">
        <v>241</v>
      </c>
      <c r="B134" s="212" t="s">
        <v>3</v>
      </c>
      <c r="C134" s="221" t="s">
        <v>102</v>
      </c>
      <c r="D134" s="221" t="s">
        <v>65</v>
      </c>
      <c r="E134" s="221" t="s">
        <v>160</v>
      </c>
      <c r="F134" s="221" t="s">
        <v>99</v>
      </c>
      <c r="G134" s="157"/>
    </row>
    <row r="135" spans="1:7" ht="15" hidden="1" x14ac:dyDescent="0.2">
      <c r="A135" s="97" t="s">
        <v>87</v>
      </c>
      <c r="B135" s="212" t="s">
        <v>3</v>
      </c>
      <c r="C135" s="221" t="s">
        <v>102</v>
      </c>
      <c r="D135" s="221" t="s">
        <v>102</v>
      </c>
      <c r="E135" s="221"/>
      <c r="F135" s="221"/>
      <c r="G135" s="157"/>
    </row>
    <row r="136" spans="1:7" ht="17.25" hidden="1" customHeight="1" x14ac:dyDescent="0.2">
      <c r="A136" s="95" t="s">
        <v>179</v>
      </c>
      <c r="B136" s="212" t="s">
        <v>3</v>
      </c>
      <c r="C136" s="221" t="s">
        <v>102</v>
      </c>
      <c r="D136" s="221" t="s">
        <v>102</v>
      </c>
      <c r="E136" s="221" t="s">
        <v>214</v>
      </c>
      <c r="F136" s="221"/>
      <c r="G136" s="157"/>
    </row>
    <row r="137" spans="1:7" ht="25.5" hidden="1" x14ac:dyDescent="0.2">
      <c r="A137" s="95" t="s">
        <v>241</v>
      </c>
      <c r="B137" s="212" t="s">
        <v>3</v>
      </c>
      <c r="C137" s="221" t="s">
        <v>102</v>
      </c>
      <c r="D137" s="221" t="s">
        <v>102</v>
      </c>
      <c r="E137" s="221" t="s">
        <v>214</v>
      </c>
      <c r="F137" s="221" t="s">
        <v>99</v>
      </c>
      <c r="G137" s="157"/>
    </row>
    <row r="138" spans="1:7" ht="24.75" customHeight="1" x14ac:dyDescent="0.2">
      <c r="A138" s="94" t="s">
        <v>209</v>
      </c>
      <c r="B138" s="235">
        <v>963</v>
      </c>
      <c r="C138" s="225" t="s">
        <v>65</v>
      </c>
      <c r="D138" s="225" t="s">
        <v>62</v>
      </c>
      <c r="E138" s="225" t="s">
        <v>351</v>
      </c>
      <c r="F138" s="225" t="s">
        <v>70</v>
      </c>
      <c r="G138" s="160">
        <f>G139</f>
        <v>446287.58</v>
      </c>
    </row>
    <row r="139" spans="1:7" ht="27.75" customHeight="1" x14ac:dyDescent="0.2">
      <c r="A139" s="95" t="s">
        <v>241</v>
      </c>
      <c r="B139" s="212">
        <v>963</v>
      </c>
      <c r="C139" s="221" t="s">
        <v>65</v>
      </c>
      <c r="D139" s="221" t="s">
        <v>62</v>
      </c>
      <c r="E139" s="221" t="s">
        <v>351</v>
      </c>
      <c r="F139" s="221" t="s">
        <v>99</v>
      </c>
      <c r="G139" s="156">
        <v>446287.58</v>
      </c>
    </row>
    <row r="140" spans="1:7" ht="27.75" customHeight="1" x14ac:dyDescent="0.2">
      <c r="A140" s="94" t="s">
        <v>182</v>
      </c>
      <c r="B140" s="235">
        <v>963</v>
      </c>
      <c r="C140" s="225" t="s">
        <v>65</v>
      </c>
      <c r="D140" s="225" t="s">
        <v>62</v>
      </c>
      <c r="E140" s="225" t="s">
        <v>331</v>
      </c>
      <c r="F140" s="225" t="s">
        <v>70</v>
      </c>
      <c r="G140" s="155">
        <f>G141+G143+G145</f>
        <v>623209.19999999995</v>
      </c>
    </row>
    <row r="141" spans="1:7" ht="14.25" hidden="1" x14ac:dyDescent="0.2">
      <c r="A141" s="118" t="s">
        <v>285</v>
      </c>
      <c r="B141" s="236">
        <v>963</v>
      </c>
      <c r="C141" s="227" t="s">
        <v>65</v>
      </c>
      <c r="D141" s="227" t="s">
        <v>62</v>
      </c>
      <c r="E141" s="227" t="s">
        <v>163</v>
      </c>
      <c r="F141" s="227" t="s">
        <v>70</v>
      </c>
      <c r="G141" s="159">
        <f>G142</f>
        <v>0</v>
      </c>
    </row>
    <row r="142" spans="1:7" ht="27" hidden="1" customHeight="1" x14ac:dyDescent="0.2">
      <c r="A142" s="95" t="s">
        <v>241</v>
      </c>
      <c r="B142" s="212">
        <v>963</v>
      </c>
      <c r="C142" s="221" t="s">
        <v>65</v>
      </c>
      <c r="D142" s="221" t="s">
        <v>62</v>
      </c>
      <c r="E142" s="221" t="s">
        <v>163</v>
      </c>
      <c r="F142" s="221" t="s">
        <v>99</v>
      </c>
      <c r="G142" s="156">
        <v>0</v>
      </c>
    </row>
    <row r="143" spans="1:7" ht="14.25" x14ac:dyDescent="0.2">
      <c r="A143" s="118" t="s">
        <v>286</v>
      </c>
      <c r="B143" s="236">
        <v>963</v>
      </c>
      <c r="C143" s="227" t="s">
        <v>65</v>
      </c>
      <c r="D143" s="227" t="s">
        <v>62</v>
      </c>
      <c r="E143" s="227" t="s">
        <v>163</v>
      </c>
      <c r="F143" s="227" t="s">
        <v>70</v>
      </c>
      <c r="G143" s="159">
        <f>G144</f>
        <v>40000</v>
      </c>
    </row>
    <row r="144" spans="1:7" ht="26.25" customHeight="1" x14ac:dyDescent="0.2">
      <c r="A144" s="95" t="s">
        <v>241</v>
      </c>
      <c r="B144" s="212">
        <v>963</v>
      </c>
      <c r="C144" s="221" t="s">
        <v>65</v>
      </c>
      <c r="D144" s="221" t="s">
        <v>62</v>
      </c>
      <c r="E144" s="221" t="s">
        <v>163</v>
      </c>
      <c r="F144" s="221" t="s">
        <v>99</v>
      </c>
      <c r="G144" s="156">
        <v>40000</v>
      </c>
    </row>
    <row r="145" spans="1:7" ht="25.5" x14ac:dyDescent="0.2">
      <c r="A145" s="118" t="s">
        <v>287</v>
      </c>
      <c r="B145" s="236">
        <v>963</v>
      </c>
      <c r="C145" s="227" t="s">
        <v>65</v>
      </c>
      <c r="D145" s="227" t="s">
        <v>62</v>
      </c>
      <c r="E145" s="227" t="s">
        <v>163</v>
      </c>
      <c r="F145" s="227" t="s">
        <v>70</v>
      </c>
      <c r="G145" s="159">
        <f>G146+G147</f>
        <v>583209.19999999995</v>
      </c>
    </row>
    <row r="146" spans="1:7" ht="27.75" customHeight="1" x14ac:dyDescent="0.2">
      <c r="A146" s="95" t="s">
        <v>241</v>
      </c>
      <c r="B146" s="212">
        <v>963</v>
      </c>
      <c r="C146" s="221" t="s">
        <v>65</v>
      </c>
      <c r="D146" s="221" t="s">
        <v>62</v>
      </c>
      <c r="E146" s="221" t="s">
        <v>163</v>
      </c>
      <c r="F146" s="221" t="s">
        <v>99</v>
      </c>
      <c r="G146" s="156">
        <v>583209.19999999995</v>
      </c>
    </row>
    <row r="147" spans="1:7" ht="18.75" hidden="1" customHeight="1" x14ac:dyDescent="0.2">
      <c r="A147" s="95" t="s">
        <v>96</v>
      </c>
      <c r="B147" s="212">
        <v>963</v>
      </c>
      <c r="C147" s="221" t="s">
        <v>65</v>
      </c>
      <c r="D147" s="221" t="s">
        <v>62</v>
      </c>
      <c r="E147" s="221" t="s">
        <v>163</v>
      </c>
      <c r="F147" s="221" t="s">
        <v>101</v>
      </c>
      <c r="G147" s="156"/>
    </row>
    <row r="148" spans="1:7" ht="14.25" x14ac:dyDescent="0.2">
      <c r="A148" s="93" t="s">
        <v>73</v>
      </c>
      <c r="B148" s="77">
        <v>963</v>
      </c>
      <c r="C148" s="230" t="s">
        <v>66</v>
      </c>
      <c r="D148" s="230" t="s">
        <v>320</v>
      </c>
      <c r="E148" s="230" t="s">
        <v>317</v>
      </c>
      <c r="F148" s="230" t="s">
        <v>70</v>
      </c>
      <c r="G148" s="162">
        <f>G149</f>
        <v>2790304</v>
      </c>
    </row>
    <row r="149" spans="1:7" ht="15" x14ac:dyDescent="0.2">
      <c r="A149" s="97" t="s">
        <v>46</v>
      </c>
      <c r="B149" s="212">
        <v>963</v>
      </c>
      <c r="C149" s="221" t="s">
        <v>66</v>
      </c>
      <c r="D149" s="221" t="s">
        <v>56</v>
      </c>
      <c r="E149" s="221" t="s">
        <v>317</v>
      </c>
      <c r="F149" s="221" t="s">
        <v>70</v>
      </c>
      <c r="G149" s="165">
        <f>G153+G157</f>
        <v>2790304</v>
      </c>
    </row>
    <row r="150" spans="1:7" ht="38.25" hidden="1" x14ac:dyDescent="0.2">
      <c r="A150" s="95" t="s">
        <v>114</v>
      </c>
      <c r="B150" s="212" t="s">
        <v>3</v>
      </c>
      <c r="C150" s="221" t="s">
        <v>66</v>
      </c>
      <c r="D150" s="221" t="s">
        <v>56</v>
      </c>
      <c r="E150" s="221" t="s">
        <v>215</v>
      </c>
      <c r="F150" s="221"/>
      <c r="G150" s="157"/>
    </row>
    <row r="151" spans="1:7" ht="15" hidden="1" x14ac:dyDescent="0.2">
      <c r="A151" s="95" t="s">
        <v>108</v>
      </c>
      <c r="B151" s="212" t="s">
        <v>3</v>
      </c>
      <c r="C151" s="221" t="s">
        <v>66</v>
      </c>
      <c r="D151" s="221" t="s">
        <v>56</v>
      </c>
      <c r="E151" s="221" t="s">
        <v>215</v>
      </c>
      <c r="F151" s="221" t="s">
        <v>109</v>
      </c>
      <c r="G151" s="157"/>
    </row>
    <row r="152" spans="1:7" ht="15" hidden="1" x14ac:dyDescent="0.2">
      <c r="A152" s="95" t="s">
        <v>146</v>
      </c>
      <c r="B152" s="212" t="s">
        <v>3</v>
      </c>
      <c r="C152" s="221" t="s">
        <v>66</v>
      </c>
      <c r="D152" s="221" t="s">
        <v>56</v>
      </c>
      <c r="E152" s="221" t="s">
        <v>215</v>
      </c>
      <c r="F152" s="221" t="s">
        <v>147</v>
      </c>
      <c r="G152" s="157"/>
    </row>
    <row r="153" spans="1:7" ht="38.25" x14ac:dyDescent="0.2">
      <c r="A153" s="175" t="s">
        <v>183</v>
      </c>
      <c r="B153" s="235">
        <v>963</v>
      </c>
      <c r="C153" s="225" t="s">
        <v>66</v>
      </c>
      <c r="D153" s="225" t="s">
        <v>56</v>
      </c>
      <c r="E153" s="225" t="s">
        <v>332</v>
      </c>
      <c r="F153" s="225" t="s">
        <v>70</v>
      </c>
      <c r="G153" s="166">
        <f>SUM(G155:G156)</f>
        <v>2284394</v>
      </c>
    </row>
    <row r="154" spans="1:7" ht="61.5" hidden="1" customHeight="1" x14ac:dyDescent="0.2">
      <c r="A154" s="174" t="s">
        <v>155</v>
      </c>
      <c r="B154" s="212" t="s">
        <v>3</v>
      </c>
      <c r="C154" s="221" t="s">
        <v>66</v>
      </c>
      <c r="D154" s="221" t="s">
        <v>56</v>
      </c>
      <c r="E154" s="221" t="s">
        <v>169</v>
      </c>
      <c r="F154" s="221" t="s">
        <v>110</v>
      </c>
      <c r="G154" s="165"/>
    </row>
    <row r="155" spans="1:7" ht="18.75" hidden="1" customHeight="1" x14ac:dyDescent="0.2">
      <c r="A155" s="174" t="s">
        <v>38</v>
      </c>
      <c r="B155" s="212">
        <v>963</v>
      </c>
      <c r="C155" s="221" t="s">
        <v>66</v>
      </c>
      <c r="D155" s="221" t="s">
        <v>56</v>
      </c>
      <c r="E155" s="221" t="s">
        <v>332</v>
      </c>
      <c r="F155" s="221" t="s">
        <v>115</v>
      </c>
      <c r="G155" s="167"/>
    </row>
    <row r="156" spans="1:7" ht="54" customHeight="1" x14ac:dyDescent="0.2">
      <c r="A156" s="174" t="s">
        <v>336</v>
      </c>
      <c r="B156" s="212">
        <v>963</v>
      </c>
      <c r="C156" s="221" t="s">
        <v>66</v>
      </c>
      <c r="D156" s="221" t="s">
        <v>56</v>
      </c>
      <c r="E156" s="221" t="s">
        <v>332</v>
      </c>
      <c r="F156" s="221" t="s">
        <v>110</v>
      </c>
      <c r="G156" s="167">
        <v>2284394</v>
      </c>
    </row>
    <row r="157" spans="1:7" ht="27" customHeight="1" x14ac:dyDescent="0.2">
      <c r="A157" s="261" t="s">
        <v>184</v>
      </c>
      <c r="B157" s="235">
        <v>963</v>
      </c>
      <c r="C157" s="225" t="s">
        <v>66</v>
      </c>
      <c r="D157" s="225" t="s">
        <v>56</v>
      </c>
      <c r="E157" s="225" t="s">
        <v>333</v>
      </c>
      <c r="F157" s="225" t="s">
        <v>70</v>
      </c>
      <c r="G157" s="166">
        <f>SUM(G159:G160)</f>
        <v>505910</v>
      </c>
    </row>
    <row r="158" spans="1:7" ht="62.25" hidden="1" customHeight="1" x14ac:dyDescent="0.2">
      <c r="A158" s="174" t="s">
        <v>155</v>
      </c>
      <c r="B158" s="212" t="s">
        <v>3</v>
      </c>
      <c r="C158" s="221" t="s">
        <v>66</v>
      </c>
      <c r="D158" s="221" t="s">
        <v>56</v>
      </c>
      <c r="E158" s="221" t="s">
        <v>170</v>
      </c>
      <c r="F158" s="221" t="s">
        <v>110</v>
      </c>
      <c r="G158" s="165"/>
    </row>
    <row r="159" spans="1:7" ht="27" hidden="1" customHeight="1" x14ac:dyDescent="0.2">
      <c r="A159" s="174" t="s">
        <v>38</v>
      </c>
      <c r="B159" s="212">
        <v>963</v>
      </c>
      <c r="C159" s="221" t="s">
        <v>66</v>
      </c>
      <c r="D159" s="221" t="s">
        <v>56</v>
      </c>
      <c r="E159" s="221" t="s">
        <v>333</v>
      </c>
      <c r="F159" s="221" t="s">
        <v>115</v>
      </c>
      <c r="G159" s="165"/>
    </row>
    <row r="160" spans="1:7" ht="50.25" customHeight="1" x14ac:dyDescent="0.2">
      <c r="A160" s="174" t="s">
        <v>335</v>
      </c>
      <c r="B160" s="212">
        <v>963</v>
      </c>
      <c r="C160" s="221" t="s">
        <v>66</v>
      </c>
      <c r="D160" s="221" t="s">
        <v>56</v>
      </c>
      <c r="E160" s="221" t="s">
        <v>333</v>
      </c>
      <c r="F160" s="221" t="s">
        <v>110</v>
      </c>
      <c r="G160" s="167">
        <v>505910</v>
      </c>
    </row>
    <row r="161" spans="1:7" ht="15" hidden="1" x14ac:dyDescent="0.2">
      <c r="A161" s="97" t="s">
        <v>88</v>
      </c>
      <c r="B161" s="212" t="s">
        <v>3</v>
      </c>
      <c r="C161" s="221" t="s">
        <v>66</v>
      </c>
      <c r="D161" s="221" t="s">
        <v>59</v>
      </c>
      <c r="E161" s="221"/>
      <c r="F161" s="221"/>
      <c r="G161" s="165"/>
    </row>
    <row r="162" spans="1:7" ht="63.75" hidden="1" x14ac:dyDescent="0.2">
      <c r="A162" s="95" t="s">
        <v>192</v>
      </c>
      <c r="B162" s="212" t="s">
        <v>3</v>
      </c>
      <c r="C162" s="221" t="s">
        <v>66</v>
      </c>
      <c r="D162" s="221" t="s">
        <v>59</v>
      </c>
      <c r="E162" s="221" t="s">
        <v>174</v>
      </c>
      <c r="F162" s="221"/>
      <c r="G162" s="165"/>
    </row>
    <row r="163" spans="1:7" ht="25.5" hidden="1" x14ac:dyDescent="0.2">
      <c r="A163" s="96" t="s">
        <v>193</v>
      </c>
      <c r="B163" s="212" t="s">
        <v>3</v>
      </c>
      <c r="C163" s="221" t="s">
        <v>66</v>
      </c>
      <c r="D163" s="221" t="s">
        <v>59</v>
      </c>
      <c r="E163" s="221" t="s">
        <v>171</v>
      </c>
      <c r="F163" s="221" t="s">
        <v>70</v>
      </c>
      <c r="G163" s="165"/>
    </row>
    <row r="164" spans="1:7" ht="15" hidden="1" x14ac:dyDescent="0.2">
      <c r="A164" s="95" t="s">
        <v>38</v>
      </c>
      <c r="B164" s="212" t="s">
        <v>3</v>
      </c>
      <c r="C164" s="221" t="s">
        <v>66</v>
      </c>
      <c r="D164" s="221" t="s">
        <v>59</v>
      </c>
      <c r="E164" s="221" t="s">
        <v>171</v>
      </c>
      <c r="F164" s="221" t="s">
        <v>115</v>
      </c>
      <c r="G164" s="165"/>
    </row>
    <row r="165" spans="1:7" ht="15" hidden="1" x14ac:dyDescent="0.2">
      <c r="A165" s="104" t="s">
        <v>47</v>
      </c>
      <c r="B165" s="28" t="s">
        <v>3</v>
      </c>
      <c r="C165" s="237" t="s">
        <v>67</v>
      </c>
      <c r="D165" s="28"/>
      <c r="E165" s="237"/>
      <c r="F165" s="28"/>
      <c r="G165" s="168"/>
    </row>
    <row r="166" spans="1:7" ht="15" hidden="1" x14ac:dyDescent="0.2">
      <c r="A166" s="97" t="s">
        <v>48</v>
      </c>
      <c r="B166" s="212" t="s">
        <v>3</v>
      </c>
      <c r="C166" s="221" t="s">
        <v>67</v>
      </c>
      <c r="D166" s="221" t="s">
        <v>56</v>
      </c>
      <c r="E166" s="221"/>
      <c r="F166" s="221"/>
      <c r="G166" s="165"/>
    </row>
    <row r="167" spans="1:7" ht="15" hidden="1" x14ac:dyDescent="0.2">
      <c r="A167" s="96" t="s">
        <v>185</v>
      </c>
      <c r="B167" s="212" t="s">
        <v>3</v>
      </c>
      <c r="C167" s="221" t="s">
        <v>67</v>
      </c>
      <c r="D167" s="221" t="s">
        <v>56</v>
      </c>
      <c r="E167" s="221" t="s">
        <v>172</v>
      </c>
      <c r="F167" s="221"/>
      <c r="G167" s="165"/>
    </row>
    <row r="168" spans="1:7" ht="25.5" hidden="1" x14ac:dyDescent="0.2">
      <c r="A168" s="96" t="s">
        <v>250</v>
      </c>
      <c r="B168" s="212" t="s">
        <v>3</v>
      </c>
      <c r="C168" s="221" t="s">
        <v>67</v>
      </c>
      <c r="D168" s="221" t="s">
        <v>56</v>
      </c>
      <c r="E168" s="221" t="s">
        <v>172</v>
      </c>
      <c r="F168" s="221" t="s">
        <v>251</v>
      </c>
      <c r="G168" s="165"/>
    </row>
    <row r="169" spans="1:7" ht="18" hidden="1" customHeight="1" x14ac:dyDescent="0.2">
      <c r="A169" s="97" t="s">
        <v>244</v>
      </c>
      <c r="B169" s="212" t="s">
        <v>3</v>
      </c>
      <c r="C169" s="221" t="s">
        <v>67</v>
      </c>
      <c r="D169" s="221" t="s">
        <v>60</v>
      </c>
      <c r="E169" s="221"/>
      <c r="F169" s="221"/>
      <c r="G169" s="165"/>
    </row>
    <row r="170" spans="1:7" ht="25.5" hidden="1" x14ac:dyDescent="0.2">
      <c r="A170" s="96" t="s">
        <v>181</v>
      </c>
      <c r="B170" s="212" t="s">
        <v>3</v>
      </c>
      <c r="C170" s="221" t="s">
        <v>67</v>
      </c>
      <c r="D170" s="221" t="s">
        <v>60</v>
      </c>
      <c r="E170" s="221" t="s">
        <v>173</v>
      </c>
      <c r="F170" s="221"/>
      <c r="G170" s="165"/>
    </row>
    <row r="171" spans="1:7" ht="1.5" customHeight="1" x14ac:dyDescent="0.2">
      <c r="A171" s="95" t="s">
        <v>245</v>
      </c>
      <c r="B171" s="212" t="s">
        <v>3</v>
      </c>
      <c r="C171" s="221" t="s">
        <v>67</v>
      </c>
      <c r="D171" s="221" t="s">
        <v>60</v>
      </c>
      <c r="E171" s="221" t="s">
        <v>173</v>
      </c>
      <c r="F171" s="221" t="s">
        <v>216</v>
      </c>
      <c r="G171" s="165"/>
    </row>
    <row r="172" spans="1:7" ht="14.25" x14ac:dyDescent="0.2">
      <c r="A172" s="93" t="s">
        <v>49</v>
      </c>
      <c r="B172" s="77">
        <v>963</v>
      </c>
      <c r="C172" s="230" t="s">
        <v>68</v>
      </c>
      <c r="D172" s="230" t="s">
        <v>320</v>
      </c>
      <c r="E172" s="230" t="s">
        <v>317</v>
      </c>
      <c r="F172" s="230" t="s">
        <v>70</v>
      </c>
      <c r="G172" s="162">
        <f>G173</f>
        <v>221400</v>
      </c>
    </row>
    <row r="173" spans="1:7" ht="15" x14ac:dyDescent="0.2">
      <c r="A173" s="97" t="s">
        <v>89</v>
      </c>
      <c r="B173" s="212">
        <v>963</v>
      </c>
      <c r="C173" s="221" t="s">
        <v>68</v>
      </c>
      <c r="D173" s="221" t="s">
        <v>65</v>
      </c>
      <c r="E173" s="221" t="s">
        <v>317</v>
      </c>
      <c r="F173" s="221" t="s">
        <v>70</v>
      </c>
      <c r="G173" s="165">
        <f>G174</f>
        <v>221400</v>
      </c>
    </row>
    <row r="174" spans="1:7" ht="25.5" x14ac:dyDescent="0.2">
      <c r="A174" s="96" t="s">
        <v>180</v>
      </c>
      <c r="B174" s="212">
        <v>963</v>
      </c>
      <c r="C174" s="221" t="s">
        <v>68</v>
      </c>
      <c r="D174" s="221" t="s">
        <v>65</v>
      </c>
      <c r="E174" s="221" t="s">
        <v>334</v>
      </c>
      <c r="F174" s="221" t="s">
        <v>70</v>
      </c>
      <c r="G174" s="167">
        <f>G175</f>
        <v>221400</v>
      </c>
    </row>
    <row r="175" spans="1:7" ht="51.75" thickBot="1" x14ac:dyDescent="0.25">
      <c r="A175" s="105" t="s">
        <v>336</v>
      </c>
      <c r="B175" s="238">
        <v>963</v>
      </c>
      <c r="C175" s="239" t="s">
        <v>68</v>
      </c>
      <c r="D175" s="239" t="s">
        <v>65</v>
      </c>
      <c r="E175" s="239" t="s">
        <v>334</v>
      </c>
      <c r="F175" s="239" t="s">
        <v>110</v>
      </c>
      <c r="G175" s="169">
        <v>221400</v>
      </c>
    </row>
    <row r="176" spans="1:7" ht="25.5" hidden="1" x14ac:dyDescent="0.2">
      <c r="A176" s="279" t="s">
        <v>148</v>
      </c>
      <c r="B176" s="92" t="s">
        <v>3</v>
      </c>
      <c r="C176" s="240" t="s">
        <v>61</v>
      </c>
      <c r="D176" s="92"/>
      <c r="E176" s="240"/>
      <c r="F176" s="92"/>
      <c r="G176" s="280"/>
    </row>
    <row r="177" spans="1:7" ht="25.5" hidden="1" x14ac:dyDescent="0.2">
      <c r="A177" s="97" t="s">
        <v>90</v>
      </c>
      <c r="B177" s="212" t="s">
        <v>3</v>
      </c>
      <c r="C177" s="221" t="s">
        <v>61</v>
      </c>
      <c r="D177" s="221" t="s">
        <v>56</v>
      </c>
      <c r="E177" s="221"/>
      <c r="F177" s="221"/>
      <c r="G177" s="157"/>
    </row>
    <row r="178" spans="1:7" ht="15" hidden="1" x14ac:dyDescent="0.2">
      <c r="A178" s="95" t="s">
        <v>116</v>
      </c>
      <c r="B178" s="212" t="s">
        <v>3</v>
      </c>
      <c r="C178" s="221" t="s">
        <v>61</v>
      </c>
      <c r="D178" s="221" t="s">
        <v>56</v>
      </c>
      <c r="E178" s="221" t="s">
        <v>165</v>
      </c>
      <c r="F178" s="221"/>
      <c r="G178" s="157"/>
    </row>
    <row r="179" spans="1:7" ht="15" hidden="1" x14ac:dyDescent="0.2">
      <c r="A179" s="95" t="s">
        <v>117</v>
      </c>
      <c r="B179" s="212" t="s">
        <v>3</v>
      </c>
      <c r="C179" s="221" t="s">
        <v>61</v>
      </c>
      <c r="D179" s="221" t="s">
        <v>56</v>
      </c>
      <c r="E179" s="221" t="s">
        <v>217</v>
      </c>
      <c r="F179" s="221"/>
      <c r="G179" s="157"/>
    </row>
    <row r="180" spans="1:7" ht="15" hidden="1" x14ac:dyDescent="0.2">
      <c r="A180" s="95" t="s">
        <v>154</v>
      </c>
      <c r="B180" s="212" t="s">
        <v>3</v>
      </c>
      <c r="C180" s="221" t="s">
        <v>61</v>
      </c>
      <c r="D180" s="221" t="s">
        <v>56</v>
      </c>
      <c r="E180" s="221" t="s">
        <v>217</v>
      </c>
      <c r="F180" s="221" t="s">
        <v>153</v>
      </c>
      <c r="G180" s="157"/>
    </row>
    <row r="181" spans="1:7" ht="38.25" hidden="1" x14ac:dyDescent="0.2">
      <c r="A181" s="104" t="s">
        <v>91</v>
      </c>
      <c r="B181" s="28" t="s">
        <v>3</v>
      </c>
      <c r="C181" s="237" t="s">
        <v>118</v>
      </c>
      <c r="D181" s="28"/>
      <c r="E181" s="237"/>
      <c r="F181" s="28"/>
      <c r="G181" s="168"/>
    </row>
    <row r="182" spans="1:7" ht="15" hidden="1" x14ac:dyDescent="0.2">
      <c r="A182" s="97" t="s">
        <v>92</v>
      </c>
      <c r="B182" s="212" t="s">
        <v>3</v>
      </c>
      <c r="C182" s="221" t="s">
        <v>118</v>
      </c>
      <c r="D182" s="221" t="s">
        <v>62</v>
      </c>
      <c r="E182" s="221"/>
      <c r="F182" s="221"/>
      <c r="G182" s="157"/>
    </row>
    <row r="183" spans="1:7" ht="17.25" hidden="1" customHeight="1" x14ac:dyDescent="0.2">
      <c r="A183" s="95" t="s">
        <v>92</v>
      </c>
      <c r="B183" s="212" t="s">
        <v>3</v>
      </c>
      <c r="C183" s="221" t="s">
        <v>118</v>
      </c>
      <c r="D183" s="221" t="s">
        <v>62</v>
      </c>
      <c r="E183" s="221"/>
      <c r="F183" s="221"/>
      <c r="G183" s="157"/>
    </row>
    <row r="184" spans="1:7" ht="15" hidden="1" x14ac:dyDescent="0.2">
      <c r="A184" s="121" t="s">
        <v>119</v>
      </c>
      <c r="B184" s="212" t="s">
        <v>3</v>
      </c>
      <c r="C184" s="221" t="s">
        <v>118</v>
      </c>
      <c r="D184" s="221" t="s">
        <v>62</v>
      </c>
      <c r="E184" s="221" t="s">
        <v>174</v>
      </c>
      <c r="F184" s="221"/>
      <c r="G184" s="157"/>
    </row>
    <row r="185" spans="1:7" ht="15" hidden="1" x14ac:dyDescent="0.2">
      <c r="A185" s="281" t="s">
        <v>38</v>
      </c>
      <c r="B185" s="241" t="s">
        <v>3</v>
      </c>
      <c r="C185" s="242" t="s">
        <v>118</v>
      </c>
      <c r="D185" s="242" t="s">
        <v>62</v>
      </c>
      <c r="E185" s="242" t="s">
        <v>174</v>
      </c>
      <c r="F185" s="242" t="s">
        <v>115</v>
      </c>
      <c r="G185" s="282"/>
    </row>
    <row r="186" spans="1:7" ht="51.75" thickBot="1" x14ac:dyDescent="0.25">
      <c r="A186" s="187" t="s">
        <v>339</v>
      </c>
      <c r="B186" s="188">
        <v>963</v>
      </c>
      <c r="C186" s="188">
        <v>14</v>
      </c>
      <c r="D186" s="188" t="s">
        <v>320</v>
      </c>
      <c r="E186" s="188" t="s">
        <v>317</v>
      </c>
      <c r="F186" s="188" t="s">
        <v>70</v>
      </c>
      <c r="G186" s="201">
        <f>G187</f>
        <v>41526.639999999999</v>
      </c>
    </row>
    <row r="187" spans="1:7" ht="15" thickBot="1" x14ac:dyDescent="0.25">
      <c r="A187" s="185" t="s">
        <v>92</v>
      </c>
      <c r="B187" s="243">
        <v>963</v>
      </c>
      <c r="C187" s="243">
        <v>14</v>
      </c>
      <c r="D187" s="243" t="s">
        <v>62</v>
      </c>
      <c r="E187" s="243" t="s">
        <v>317</v>
      </c>
      <c r="F187" s="243" t="s">
        <v>70</v>
      </c>
      <c r="G187" s="202">
        <f>G188</f>
        <v>41526.639999999999</v>
      </c>
    </row>
    <row r="188" spans="1:7" ht="64.5" thickBot="1" x14ac:dyDescent="0.25">
      <c r="A188" s="205" t="s">
        <v>366</v>
      </c>
      <c r="B188" s="243">
        <v>963</v>
      </c>
      <c r="C188" s="243">
        <v>14</v>
      </c>
      <c r="D188" s="243" t="s">
        <v>62</v>
      </c>
      <c r="E188" s="243" t="s">
        <v>343</v>
      </c>
      <c r="F188" s="243" t="s">
        <v>70</v>
      </c>
      <c r="G188" s="202">
        <f>G189</f>
        <v>41526.639999999999</v>
      </c>
    </row>
    <row r="189" spans="1:7" ht="15" customHeight="1" thickBot="1" x14ac:dyDescent="0.25">
      <c r="A189" s="186" t="s">
        <v>92</v>
      </c>
      <c r="B189" s="244">
        <v>963</v>
      </c>
      <c r="C189" s="244">
        <v>14</v>
      </c>
      <c r="D189" s="244" t="s">
        <v>62</v>
      </c>
      <c r="E189" s="244" t="s">
        <v>344</v>
      </c>
      <c r="F189" s="244" t="s">
        <v>70</v>
      </c>
      <c r="G189" s="203">
        <f>G190+G192</f>
        <v>41526.639999999999</v>
      </c>
    </row>
    <row r="190" spans="1:7" ht="51.75" hidden="1" thickBot="1" x14ac:dyDescent="0.25">
      <c r="A190" s="200" t="s">
        <v>340</v>
      </c>
      <c r="B190" s="245">
        <v>963</v>
      </c>
      <c r="C190" s="245">
        <v>14</v>
      </c>
      <c r="D190" s="245" t="s">
        <v>62</v>
      </c>
      <c r="E190" s="245" t="s">
        <v>345</v>
      </c>
      <c r="F190" s="245" t="s">
        <v>70</v>
      </c>
      <c r="G190" s="204">
        <f>G191</f>
        <v>0</v>
      </c>
    </row>
    <row r="191" spans="1:7" ht="15.75" hidden="1" thickBot="1" x14ac:dyDescent="0.25">
      <c r="A191" s="186" t="s">
        <v>341</v>
      </c>
      <c r="B191" s="244">
        <v>963</v>
      </c>
      <c r="C191" s="244">
        <v>14</v>
      </c>
      <c r="D191" s="244" t="s">
        <v>62</v>
      </c>
      <c r="E191" s="244" t="s">
        <v>345</v>
      </c>
      <c r="F191" s="244">
        <v>540</v>
      </c>
      <c r="G191" s="203"/>
    </row>
    <row r="192" spans="1:7" ht="51.75" thickBot="1" x14ac:dyDescent="0.25">
      <c r="A192" s="200" t="s">
        <v>365</v>
      </c>
      <c r="B192" s="245">
        <v>963</v>
      </c>
      <c r="C192" s="245">
        <v>14</v>
      </c>
      <c r="D192" s="245" t="s">
        <v>62</v>
      </c>
      <c r="E192" s="245" t="s">
        <v>345</v>
      </c>
      <c r="F192" s="245" t="s">
        <v>70</v>
      </c>
      <c r="G192" s="204">
        <f>G193</f>
        <v>41526.639999999999</v>
      </c>
    </row>
    <row r="193" spans="1:7" ht="15.75" thickBot="1" x14ac:dyDescent="0.25">
      <c r="A193" s="186" t="s">
        <v>341</v>
      </c>
      <c r="B193" s="244">
        <v>963</v>
      </c>
      <c r="C193" s="244">
        <v>14</v>
      </c>
      <c r="D193" s="244" t="s">
        <v>62</v>
      </c>
      <c r="E193" s="244" t="s">
        <v>345</v>
      </c>
      <c r="F193" s="244">
        <v>540</v>
      </c>
      <c r="G193" s="203">
        <v>41526.639999999999</v>
      </c>
    </row>
    <row r="194" spans="1:7" ht="22.5" customHeight="1" thickBot="1" x14ac:dyDescent="0.25">
      <c r="A194" s="120" t="s">
        <v>69</v>
      </c>
      <c r="B194" s="110"/>
      <c r="C194" s="110"/>
      <c r="D194" s="110"/>
      <c r="E194" s="110"/>
      <c r="F194" s="110"/>
      <c r="G194" s="170">
        <f>G14+G67+G93+G97+G112+G148+G172+G186</f>
        <v>10610592.77</v>
      </c>
    </row>
    <row r="195" spans="1:7" ht="91.5" customHeight="1" x14ac:dyDescent="0.2">
      <c r="A195" s="307"/>
      <c r="B195" s="307"/>
      <c r="C195" s="307"/>
      <c r="D195" s="307"/>
      <c r="E195" s="307"/>
      <c r="F195" s="307"/>
      <c r="G195" s="307"/>
    </row>
    <row r="196" spans="1:7" ht="66.75" customHeight="1" x14ac:dyDescent="0.2"/>
  </sheetData>
  <mergeCells count="9">
    <mergeCell ref="A8:G9"/>
    <mergeCell ref="A195:G195"/>
    <mergeCell ref="C11:C12"/>
    <mergeCell ref="D11:D12"/>
    <mergeCell ref="E11:E12"/>
    <mergeCell ref="F11:F12"/>
    <mergeCell ref="G11:G12"/>
    <mergeCell ref="A11:A12"/>
    <mergeCell ref="B11:B12"/>
  </mergeCells>
  <phoneticPr fontId="31" type="noConversion"/>
  <pageMargins left="0.9055118110236221" right="0.70866141732283472" top="0.74803149606299213" bottom="0.74803149606299213" header="0.31496062992125984" footer="0.31496062992125984"/>
  <pageSetup paperSize="9" scale="77" orientation="portrait" r:id="rId1"/>
  <rowBreaks count="2" manualBreakCount="2">
    <brk id="66" max="6" man="1"/>
    <brk id="147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H190"/>
  <sheetViews>
    <sheetView view="pageBreakPreview" zoomScaleNormal="100" zoomScaleSheetLayoutView="130" workbookViewId="0">
      <selection activeCell="H6" sqref="H6"/>
    </sheetView>
  </sheetViews>
  <sheetFormatPr defaultRowHeight="12.75" x14ac:dyDescent="0.2"/>
  <cols>
    <col min="1" max="1" width="48.42578125" style="6" customWidth="1"/>
    <col min="2" max="2" width="8.140625" style="6" customWidth="1"/>
    <col min="3" max="3" width="7.28515625" style="6" customWidth="1"/>
    <col min="4" max="4" width="6.42578125" style="6" customWidth="1"/>
    <col min="5" max="5" width="10.5703125" style="6" customWidth="1"/>
    <col min="6" max="6" width="9.42578125" style="6" customWidth="1"/>
    <col min="7" max="7" width="12.5703125" style="6" customWidth="1"/>
    <col min="8" max="8" width="12" style="6" customWidth="1"/>
    <col min="9" max="16384" width="9.140625" style="6"/>
  </cols>
  <sheetData>
    <row r="1" spans="1:8" ht="12.75" customHeight="1" x14ac:dyDescent="0.25">
      <c r="H1" s="1" t="s">
        <v>237</v>
      </c>
    </row>
    <row r="2" spans="1:8" ht="15" customHeight="1" x14ac:dyDescent="0.25">
      <c r="H2" s="1" t="s">
        <v>75</v>
      </c>
    </row>
    <row r="3" spans="1:8" ht="15" customHeight="1" x14ac:dyDescent="0.25">
      <c r="H3" s="1" t="s">
        <v>348</v>
      </c>
    </row>
    <row r="4" spans="1:8" ht="15" customHeight="1" x14ac:dyDescent="0.25">
      <c r="A4" s="8"/>
      <c r="F4" s="8"/>
      <c r="H4" s="1" t="s">
        <v>350</v>
      </c>
    </row>
    <row r="5" spans="1:8" ht="15" customHeight="1" x14ac:dyDescent="0.25">
      <c r="A5" s="9"/>
      <c r="F5" s="9"/>
      <c r="H5" s="1" t="s">
        <v>290</v>
      </c>
    </row>
    <row r="6" spans="1:8" ht="15" customHeight="1" x14ac:dyDescent="0.25">
      <c r="A6" s="10"/>
      <c r="F6" s="10"/>
      <c r="H6" s="1" t="s">
        <v>353</v>
      </c>
    </row>
    <row r="7" spans="1:8" ht="15" x14ac:dyDescent="0.25">
      <c r="A7" s="10"/>
      <c r="B7" s="1"/>
      <c r="F7" s="8"/>
    </row>
    <row r="8" spans="1:8" ht="12.75" customHeight="1" x14ac:dyDescent="0.2">
      <c r="A8" s="305" t="s">
        <v>198</v>
      </c>
      <c r="B8" s="305"/>
      <c r="C8" s="305"/>
      <c r="D8" s="305"/>
      <c r="E8" s="305"/>
      <c r="F8" s="305"/>
      <c r="G8" s="305"/>
      <c r="H8" s="305"/>
    </row>
    <row r="9" spans="1:8" ht="10.5" customHeight="1" x14ac:dyDescent="0.2">
      <c r="A9" s="305"/>
      <c r="B9" s="305"/>
      <c r="C9" s="305"/>
      <c r="D9" s="305"/>
      <c r="E9" s="305"/>
      <c r="F9" s="305"/>
      <c r="G9" s="305"/>
      <c r="H9" s="305"/>
    </row>
    <row r="10" spans="1:8" ht="12.75" customHeight="1" thickBot="1" x14ac:dyDescent="0.25">
      <c r="A10" s="12"/>
      <c r="B10" s="14"/>
      <c r="H10" s="21" t="s">
        <v>260</v>
      </c>
    </row>
    <row r="11" spans="1:8" ht="21" customHeight="1" x14ac:dyDescent="0.2">
      <c r="A11" s="312" t="s">
        <v>50</v>
      </c>
      <c r="B11" s="308" t="s">
        <v>51</v>
      </c>
      <c r="C11" s="308" t="s">
        <v>52</v>
      </c>
      <c r="D11" s="308" t="s">
        <v>53</v>
      </c>
      <c r="E11" s="308" t="s">
        <v>54</v>
      </c>
      <c r="F11" s="308" t="s">
        <v>55</v>
      </c>
      <c r="G11" s="314" t="s">
        <v>33</v>
      </c>
      <c r="H11" s="310"/>
    </row>
    <row r="12" spans="1:8" ht="32.25" customHeight="1" x14ac:dyDescent="0.2">
      <c r="A12" s="313"/>
      <c r="B12" s="309"/>
      <c r="C12" s="309"/>
      <c r="D12" s="309"/>
      <c r="E12" s="309"/>
      <c r="F12" s="309"/>
      <c r="G12" s="47" t="s">
        <v>288</v>
      </c>
      <c r="H12" s="111" t="s">
        <v>289</v>
      </c>
    </row>
    <row r="13" spans="1:8" ht="31.5" customHeight="1" x14ac:dyDescent="0.2">
      <c r="A13" s="148" t="s">
        <v>292</v>
      </c>
      <c r="B13" s="30" t="s">
        <v>249</v>
      </c>
      <c r="C13" s="29" t="s">
        <v>320</v>
      </c>
      <c r="D13" s="29" t="s">
        <v>320</v>
      </c>
      <c r="E13" s="29" t="s">
        <v>337</v>
      </c>
      <c r="F13" s="30" t="s">
        <v>70</v>
      </c>
      <c r="G13" s="164">
        <f>G14+G61+G87+G99+G143+G165+G179+G187</f>
        <v>11786733.199999999</v>
      </c>
      <c r="H13" s="164">
        <f>H14+H61+H87+H99+H143+H165+H179+H187</f>
        <v>13301583.200000001</v>
      </c>
    </row>
    <row r="14" spans="1:8" ht="19.5" customHeight="1" x14ac:dyDescent="0.2">
      <c r="A14" s="93" t="s">
        <v>40</v>
      </c>
      <c r="B14" s="68">
        <v>963</v>
      </c>
      <c r="C14" s="34" t="s">
        <v>56</v>
      </c>
      <c r="D14" s="34" t="s">
        <v>320</v>
      </c>
      <c r="E14" s="69" t="s">
        <v>317</v>
      </c>
      <c r="F14" s="70" t="s">
        <v>70</v>
      </c>
      <c r="G14" s="173">
        <f>G15+G19+G22+G49</f>
        <v>3673500</v>
      </c>
      <c r="H14" s="173">
        <f>H15+H19+H22+H49</f>
        <v>3673500</v>
      </c>
    </row>
    <row r="15" spans="1:8" ht="33" customHeight="1" x14ac:dyDescent="0.2">
      <c r="A15" s="94" t="s">
        <v>57</v>
      </c>
      <c r="B15" s="86" t="s">
        <v>249</v>
      </c>
      <c r="C15" s="83" t="s">
        <v>56</v>
      </c>
      <c r="D15" s="83" t="s">
        <v>58</v>
      </c>
      <c r="E15" s="84" t="s">
        <v>317</v>
      </c>
      <c r="F15" s="85" t="s">
        <v>70</v>
      </c>
      <c r="G15" s="155">
        <f t="shared" ref="G15:H17" si="0">G16</f>
        <v>912300</v>
      </c>
      <c r="H15" s="155">
        <f t="shared" si="0"/>
        <v>912300</v>
      </c>
    </row>
    <row r="16" spans="1:8" ht="25.5" x14ac:dyDescent="0.2">
      <c r="A16" s="174" t="s">
        <v>175</v>
      </c>
      <c r="B16" s="30" t="s">
        <v>249</v>
      </c>
      <c r="C16" s="37" t="s">
        <v>56</v>
      </c>
      <c r="D16" s="37" t="s">
        <v>58</v>
      </c>
      <c r="E16" s="42" t="s">
        <v>318</v>
      </c>
      <c r="F16" s="43" t="s">
        <v>70</v>
      </c>
      <c r="G16" s="156">
        <f t="shared" si="0"/>
        <v>912300</v>
      </c>
      <c r="H16" s="156">
        <f t="shared" si="0"/>
        <v>912300</v>
      </c>
    </row>
    <row r="17" spans="1:8" ht="31.5" customHeight="1" x14ac:dyDescent="0.2">
      <c r="A17" s="174" t="s">
        <v>176</v>
      </c>
      <c r="B17" s="30" t="s">
        <v>249</v>
      </c>
      <c r="C17" s="37" t="s">
        <v>56</v>
      </c>
      <c r="D17" s="37" t="s">
        <v>58</v>
      </c>
      <c r="E17" s="42" t="s">
        <v>319</v>
      </c>
      <c r="F17" s="43" t="s">
        <v>70</v>
      </c>
      <c r="G17" s="156">
        <f t="shared" si="0"/>
        <v>912300</v>
      </c>
      <c r="H17" s="156">
        <f t="shared" si="0"/>
        <v>912300</v>
      </c>
    </row>
    <row r="18" spans="1:8" ht="45" customHeight="1" x14ac:dyDescent="0.2">
      <c r="A18" s="174" t="s">
        <v>239</v>
      </c>
      <c r="B18" s="30" t="s">
        <v>249</v>
      </c>
      <c r="C18" s="37" t="s">
        <v>56</v>
      </c>
      <c r="D18" s="37" t="s">
        <v>58</v>
      </c>
      <c r="E18" s="42" t="s">
        <v>319</v>
      </c>
      <c r="F18" s="43" t="s">
        <v>93</v>
      </c>
      <c r="G18" s="156">
        <v>912300</v>
      </c>
      <c r="H18" s="156">
        <v>912300</v>
      </c>
    </row>
    <row r="19" spans="1:8" ht="44.25" customHeight="1" x14ac:dyDescent="0.2">
      <c r="A19" s="175" t="s">
        <v>338</v>
      </c>
      <c r="B19" s="86" t="s">
        <v>249</v>
      </c>
      <c r="C19" s="83" t="s">
        <v>56</v>
      </c>
      <c r="D19" s="83" t="s">
        <v>62</v>
      </c>
      <c r="E19" s="87" t="s">
        <v>317</v>
      </c>
      <c r="F19" s="88" t="s">
        <v>70</v>
      </c>
      <c r="G19" s="155">
        <f>G20</f>
        <v>57220</v>
      </c>
      <c r="H19" s="155">
        <f>H20</f>
        <v>57220</v>
      </c>
    </row>
    <row r="20" spans="1:8" ht="32.25" customHeight="1" x14ac:dyDescent="0.2">
      <c r="A20" s="174" t="s">
        <v>178</v>
      </c>
      <c r="B20" s="30" t="s">
        <v>284</v>
      </c>
      <c r="C20" s="37" t="s">
        <v>56</v>
      </c>
      <c r="D20" s="37" t="s">
        <v>62</v>
      </c>
      <c r="E20" s="42" t="s">
        <v>321</v>
      </c>
      <c r="F20" s="43" t="s">
        <v>70</v>
      </c>
      <c r="G20" s="156">
        <f>G21</f>
        <v>57220</v>
      </c>
      <c r="H20" s="156">
        <f>H21</f>
        <v>57220</v>
      </c>
    </row>
    <row r="21" spans="1:8" ht="43.5" customHeight="1" x14ac:dyDescent="0.2">
      <c r="A21" s="174" t="s">
        <v>239</v>
      </c>
      <c r="B21" s="30" t="s">
        <v>284</v>
      </c>
      <c r="C21" s="37" t="s">
        <v>56</v>
      </c>
      <c r="D21" s="37" t="s">
        <v>62</v>
      </c>
      <c r="E21" s="42" t="s">
        <v>321</v>
      </c>
      <c r="F21" s="43" t="s">
        <v>93</v>
      </c>
      <c r="G21" s="156">
        <v>57220</v>
      </c>
      <c r="H21" s="156">
        <v>57220</v>
      </c>
    </row>
    <row r="22" spans="1:8" ht="51" x14ac:dyDescent="0.2">
      <c r="A22" s="175" t="s">
        <v>41</v>
      </c>
      <c r="B22" s="86" t="s">
        <v>249</v>
      </c>
      <c r="C22" s="89" t="s">
        <v>56</v>
      </c>
      <c r="D22" s="89" t="s">
        <v>59</v>
      </c>
      <c r="E22" s="84" t="s">
        <v>317</v>
      </c>
      <c r="F22" s="85" t="s">
        <v>70</v>
      </c>
      <c r="G22" s="155">
        <f>G23</f>
        <v>2503980</v>
      </c>
      <c r="H22" s="155">
        <f>H23</f>
        <v>2503980</v>
      </c>
    </row>
    <row r="23" spans="1:8" ht="25.5" x14ac:dyDescent="0.2">
      <c r="A23" s="95" t="s">
        <v>175</v>
      </c>
      <c r="B23" s="30" t="s">
        <v>249</v>
      </c>
      <c r="C23" s="37" t="s">
        <v>56</v>
      </c>
      <c r="D23" s="37" t="s">
        <v>59</v>
      </c>
      <c r="E23" s="42" t="s">
        <v>322</v>
      </c>
      <c r="F23" s="43" t="s">
        <v>70</v>
      </c>
      <c r="G23" s="156">
        <f>G24</f>
        <v>2503980</v>
      </c>
      <c r="H23" s="156">
        <f>H24</f>
        <v>2503980</v>
      </c>
    </row>
    <row r="24" spans="1:8" ht="25.5" x14ac:dyDescent="0.2">
      <c r="A24" s="95" t="s">
        <v>177</v>
      </c>
      <c r="B24" s="30" t="s">
        <v>249</v>
      </c>
      <c r="C24" s="37" t="s">
        <v>56</v>
      </c>
      <c r="D24" s="37" t="s">
        <v>59</v>
      </c>
      <c r="E24" s="42" t="s">
        <v>323</v>
      </c>
      <c r="F24" s="43" t="s">
        <v>70</v>
      </c>
      <c r="G24" s="156">
        <f>G25+G26+G27+G28+G29+G30</f>
        <v>2503980</v>
      </c>
      <c r="H24" s="156">
        <f>H25+H26+H27+H28+H29+H30</f>
        <v>2503980</v>
      </c>
    </row>
    <row r="25" spans="1:8" ht="51" x14ac:dyDescent="0.2">
      <c r="A25" s="95" t="s">
        <v>239</v>
      </c>
      <c r="B25" s="30" t="s">
        <v>249</v>
      </c>
      <c r="C25" s="37" t="s">
        <v>56</v>
      </c>
      <c r="D25" s="37" t="s">
        <v>59</v>
      </c>
      <c r="E25" s="42" t="s">
        <v>323</v>
      </c>
      <c r="F25" s="43" t="s">
        <v>93</v>
      </c>
      <c r="G25" s="156">
        <v>2089680</v>
      </c>
      <c r="H25" s="156">
        <v>2089680</v>
      </c>
    </row>
    <row r="26" spans="1:8" ht="44.25" customHeight="1" x14ac:dyDescent="0.2">
      <c r="A26" s="95" t="s">
        <v>240</v>
      </c>
      <c r="B26" s="30" t="s">
        <v>249</v>
      </c>
      <c r="C26" s="37" t="s">
        <v>56</v>
      </c>
      <c r="D26" s="37" t="s">
        <v>59</v>
      </c>
      <c r="E26" s="42" t="s">
        <v>323</v>
      </c>
      <c r="F26" s="43" t="s">
        <v>97</v>
      </c>
      <c r="G26" s="156">
        <v>67800</v>
      </c>
      <c r="H26" s="156">
        <v>67800</v>
      </c>
    </row>
    <row r="27" spans="1:8" ht="25.5" x14ac:dyDescent="0.2">
      <c r="A27" s="95" t="s">
        <v>94</v>
      </c>
      <c r="B27" s="30" t="s">
        <v>249</v>
      </c>
      <c r="C27" s="37" t="s">
        <v>56</v>
      </c>
      <c r="D27" s="37" t="s">
        <v>59</v>
      </c>
      <c r="E27" s="42" t="s">
        <v>323</v>
      </c>
      <c r="F27" s="43" t="s">
        <v>98</v>
      </c>
      <c r="G27" s="156">
        <v>87312</v>
      </c>
      <c r="H27" s="156">
        <v>87312</v>
      </c>
    </row>
    <row r="28" spans="1:8" ht="25.5" x14ac:dyDescent="0.2">
      <c r="A28" s="95" t="s">
        <v>241</v>
      </c>
      <c r="B28" s="30" t="s">
        <v>249</v>
      </c>
      <c r="C28" s="37" t="s">
        <v>56</v>
      </c>
      <c r="D28" s="37" t="s">
        <v>59</v>
      </c>
      <c r="E28" s="42" t="s">
        <v>323</v>
      </c>
      <c r="F28" s="43" t="s">
        <v>99</v>
      </c>
      <c r="G28" s="156">
        <v>254008</v>
      </c>
      <c r="H28" s="156">
        <v>254008</v>
      </c>
    </row>
    <row r="29" spans="1:8" ht="25.5" x14ac:dyDescent="0.2">
      <c r="A29" s="95" t="s">
        <v>95</v>
      </c>
      <c r="B29" s="30" t="s">
        <v>249</v>
      </c>
      <c r="C29" s="37" t="s">
        <v>56</v>
      </c>
      <c r="D29" s="37" t="s">
        <v>59</v>
      </c>
      <c r="E29" s="42" t="s">
        <v>323</v>
      </c>
      <c r="F29" s="43" t="s">
        <v>100</v>
      </c>
      <c r="G29" s="156">
        <v>845</v>
      </c>
      <c r="H29" s="156">
        <v>845</v>
      </c>
    </row>
    <row r="30" spans="1:8" ht="15.75" x14ac:dyDescent="0.2">
      <c r="A30" s="95" t="s">
        <v>96</v>
      </c>
      <c r="B30" s="30" t="s">
        <v>249</v>
      </c>
      <c r="C30" s="37" t="s">
        <v>56</v>
      </c>
      <c r="D30" s="37" t="s">
        <v>59</v>
      </c>
      <c r="E30" s="42" t="s">
        <v>323</v>
      </c>
      <c r="F30" s="43" t="s">
        <v>101</v>
      </c>
      <c r="G30" s="156">
        <v>4335</v>
      </c>
      <c r="H30" s="156">
        <v>4335</v>
      </c>
    </row>
    <row r="31" spans="1:8" ht="63.75" hidden="1" x14ac:dyDescent="0.2">
      <c r="A31" s="95" t="s">
        <v>192</v>
      </c>
      <c r="B31" s="30" t="s">
        <v>3</v>
      </c>
      <c r="C31" s="37" t="s">
        <v>56</v>
      </c>
      <c r="D31" s="37" t="s">
        <v>59</v>
      </c>
      <c r="E31" s="42" t="s">
        <v>159</v>
      </c>
      <c r="F31" s="43" t="s">
        <v>128</v>
      </c>
      <c r="G31" s="157"/>
      <c r="H31" s="157"/>
    </row>
    <row r="32" spans="1:8" ht="38.25" hidden="1" x14ac:dyDescent="0.2">
      <c r="A32" s="96" t="s">
        <v>129</v>
      </c>
      <c r="B32" s="30" t="s">
        <v>3</v>
      </c>
      <c r="C32" s="37" t="s">
        <v>56</v>
      </c>
      <c r="D32" s="37" t="s">
        <v>59</v>
      </c>
      <c r="E32" s="42" t="s">
        <v>190</v>
      </c>
      <c r="F32" s="43" t="s">
        <v>70</v>
      </c>
      <c r="G32" s="157"/>
      <c r="H32" s="157"/>
    </row>
    <row r="33" spans="1:8" ht="15.75" hidden="1" x14ac:dyDescent="0.2">
      <c r="A33" s="95" t="s">
        <v>38</v>
      </c>
      <c r="B33" s="30" t="s">
        <v>3</v>
      </c>
      <c r="C33" s="37" t="s">
        <v>56</v>
      </c>
      <c r="D33" s="37" t="s">
        <v>59</v>
      </c>
      <c r="E33" s="42" t="s">
        <v>190</v>
      </c>
      <c r="F33" s="43" t="s">
        <v>115</v>
      </c>
      <c r="G33" s="157"/>
      <c r="H33" s="157"/>
    </row>
    <row r="34" spans="1:8" ht="38.25" hidden="1" x14ac:dyDescent="0.2">
      <c r="A34" s="97" t="s">
        <v>201</v>
      </c>
      <c r="B34" s="30" t="s">
        <v>3</v>
      </c>
      <c r="C34" s="37" t="s">
        <v>56</v>
      </c>
      <c r="D34" s="37" t="s">
        <v>60</v>
      </c>
      <c r="E34" s="42"/>
      <c r="F34" s="43"/>
      <c r="G34" s="157"/>
      <c r="H34" s="157"/>
    </row>
    <row r="35" spans="1:8" ht="25.5" hidden="1" x14ac:dyDescent="0.2">
      <c r="A35" s="95" t="s">
        <v>175</v>
      </c>
      <c r="B35" s="30" t="s">
        <v>3</v>
      </c>
      <c r="C35" s="37" t="s">
        <v>56</v>
      </c>
      <c r="D35" s="37" t="s">
        <v>60</v>
      </c>
      <c r="E35" s="42" t="s">
        <v>158</v>
      </c>
      <c r="F35" s="43"/>
      <c r="G35" s="157"/>
      <c r="H35" s="157"/>
    </row>
    <row r="36" spans="1:8" ht="25.5" hidden="1" x14ac:dyDescent="0.2">
      <c r="A36" s="95" t="s">
        <v>177</v>
      </c>
      <c r="B36" s="30" t="s">
        <v>3</v>
      </c>
      <c r="C36" s="37" t="s">
        <v>56</v>
      </c>
      <c r="D36" s="37" t="s">
        <v>60</v>
      </c>
      <c r="E36" s="42" t="s">
        <v>160</v>
      </c>
      <c r="F36" s="43"/>
      <c r="G36" s="157"/>
      <c r="H36" s="157"/>
    </row>
    <row r="37" spans="1:8" ht="51" hidden="1" x14ac:dyDescent="0.2">
      <c r="A37" s="95" t="s">
        <v>239</v>
      </c>
      <c r="B37" s="30" t="s">
        <v>3</v>
      </c>
      <c r="C37" s="37" t="s">
        <v>56</v>
      </c>
      <c r="D37" s="37" t="s">
        <v>60</v>
      </c>
      <c r="E37" s="42" t="s">
        <v>160</v>
      </c>
      <c r="F37" s="43" t="s">
        <v>93</v>
      </c>
      <c r="G37" s="157"/>
      <c r="H37" s="157"/>
    </row>
    <row r="38" spans="1:8" ht="51" hidden="1" x14ac:dyDescent="0.2">
      <c r="A38" s="95" t="s">
        <v>240</v>
      </c>
      <c r="B38" s="30" t="s">
        <v>3</v>
      </c>
      <c r="C38" s="37" t="s">
        <v>56</v>
      </c>
      <c r="D38" s="37" t="s">
        <v>60</v>
      </c>
      <c r="E38" s="42" t="s">
        <v>160</v>
      </c>
      <c r="F38" s="43" t="s">
        <v>97</v>
      </c>
      <c r="G38" s="157"/>
      <c r="H38" s="157"/>
    </row>
    <row r="39" spans="1:8" ht="25.5" hidden="1" x14ac:dyDescent="0.2">
      <c r="A39" s="95" t="s">
        <v>94</v>
      </c>
      <c r="B39" s="30" t="s">
        <v>3</v>
      </c>
      <c r="C39" s="37" t="s">
        <v>56</v>
      </c>
      <c r="D39" s="37" t="s">
        <v>60</v>
      </c>
      <c r="E39" s="42" t="s">
        <v>160</v>
      </c>
      <c r="F39" s="43" t="s">
        <v>98</v>
      </c>
      <c r="G39" s="157"/>
      <c r="H39" s="157"/>
    </row>
    <row r="40" spans="1:8" ht="25.5" hidden="1" x14ac:dyDescent="0.2">
      <c r="A40" s="95" t="s">
        <v>241</v>
      </c>
      <c r="B40" s="30" t="s">
        <v>3</v>
      </c>
      <c r="C40" s="37" t="s">
        <v>56</v>
      </c>
      <c r="D40" s="37" t="s">
        <v>60</v>
      </c>
      <c r="E40" s="42" t="s">
        <v>160</v>
      </c>
      <c r="F40" s="43" t="s">
        <v>99</v>
      </c>
      <c r="G40" s="157"/>
      <c r="H40" s="157"/>
    </row>
    <row r="41" spans="1:8" ht="25.5" hidden="1" x14ac:dyDescent="0.2">
      <c r="A41" s="95" t="s">
        <v>95</v>
      </c>
      <c r="B41" s="30" t="s">
        <v>3</v>
      </c>
      <c r="C41" s="37" t="s">
        <v>56</v>
      </c>
      <c r="D41" s="37" t="s">
        <v>60</v>
      </c>
      <c r="E41" s="42" t="s">
        <v>160</v>
      </c>
      <c r="F41" s="43" t="s">
        <v>100</v>
      </c>
      <c r="G41" s="157"/>
      <c r="H41" s="157"/>
    </row>
    <row r="42" spans="1:8" ht="15.75" hidden="1" x14ac:dyDescent="0.2">
      <c r="A42" s="95" t="s">
        <v>96</v>
      </c>
      <c r="B42" s="30" t="s">
        <v>3</v>
      </c>
      <c r="C42" s="37" t="s">
        <v>56</v>
      </c>
      <c r="D42" s="37" t="s">
        <v>60</v>
      </c>
      <c r="E42" s="42" t="s">
        <v>160</v>
      </c>
      <c r="F42" s="43" t="s">
        <v>101</v>
      </c>
      <c r="G42" s="157"/>
      <c r="H42" s="157"/>
    </row>
    <row r="43" spans="1:8" ht="15.75" hidden="1" x14ac:dyDescent="0.2">
      <c r="A43" s="97" t="s">
        <v>78</v>
      </c>
      <c r="B43" s="30" t="s">
        <v>3</v>
      </c>
      <c r="C43" s="37" t="s">
        <v>56</v>
      </c>
      <c r="D43" s="37" t="s">
        <v>102</v>
      </c>
      <c r="E43" s="42"/>
      <c r="F43" s="43"/>
      <c r="G43" s="157"/>
      <c r="H43" s="157"/>
    </row>
    <row r="44" spans="1:8" ht="15.75" hidden="1" x14ac:dyDescent="0.2">
      <c r="A44" s="95" t="s">
        <v>103</v>
      </c>
      <c r="B44" s="30" t="s">
        <v>3</v>
      </c>
      <c r="C44" s="37" t="s">
        <v>56</v>
      </c>
      <c r="D44" s="37" t="s">
        <v>102</v>
      </c>
      <c r="E44" s="42" t="s">
        <v>166</v>
      </c>
      <c r="F44" s="43"/>
      <c r="G44" s="157"/>
      <c r="H44" s="157"/>
    </row>
    <row r="45" spans="1:8" ht="25.5" hidden="1" x14ac:dyDescent="0.2">
      <c r="A45" s="95" t="s">
        <v>189</v>
      </c>
      <c r="B45" s="30" t="s">
        <v>3</v>
      </c>
      <c r="C45" s="37" t="s">
        <v>56</v>
      </c>
      <c r="D45" s="37" t="s">
        <v>102</v>
      </c>
      <c r="E45" s="42" t="s">
        <v>167</v>
      </c>
      <c r="F45" s="43"/>
      <c r="G45" s="157"/>
      <c r="H45" s="157"/>
    </row>
    <row r="46" spans="1:8" ht="25.5" hidden="1" x14ac:dyDescent="0.2">
      <c r="A46" s="95" t="s">
        <v>241</v>
      </c>
      <c r="B46" s="30" t="s">
        <v>3</v>
      </c>
      <c r="C46" s="37" t="s">
        <v>56</v>
      </c>
      <c r="D46" s="37" t="s">
        <v>102</v>
      </c>
      <c r="E46" s="42" t="s">
        <v>167</v>
      </c>
      <c r="F46" s="43" t="s">
        <v>99</v>
      </c>
      <c r="G46" s="157"/>
      <c r="H46" s="157"/>
    </row>
    <row r="47" spans="1:8" ht="25.5" hidden="1" x14ac:dyDescent="0.2">
      <c r="A47" s="95" t="s">
        <v>195</v>
      </c>
      <c r="B47" s="30" t="s">
        <v>3</v>
      </c>
      <c r="C47" s="37" t="s">
        <v>56</v>
      </c>
      <c r="D47" s="37" t="s">
        <v>102</v>
      </c>
      <c r="E47" s="42" t="s">
        <v>200</v>
      </c>
      <c r="F47" s="43"/>
      <c r="G47" s="157"/>
      <c r="H47" s="157"/>
    </row>
    <row r="48" spans="1:8" ht="25.5" hidden="1" x14ac:dyDescent="0.2">
      <c r="A48" s="95" t="s">
        <v>241</v>
      </c>
      <c r="B48" s="30" t="s">
        <v>3</v>
      </c>
      <c r="C48" s="37" t="s">
        <v>56</v>
      </c>
      <c r="D48" s="37" t="s">
        <v>102</v>
      </c>
      <c r="E48" s="42" t="s">
        <v>200</v>
      </c>
      <c r="F48" s="43" t="s">
        <v>99</v>
      </c>
      <c r="G48" s="157"/>
      <c r="H48" s="157"/>
    </row>
    <row r="49" spans="1:8" ht="19.5" customHeight="1" x14ac:dyDescent="0.2">
      <c r="A49" s="98" t="s">
        <v>79</v>
      </c>
      <c r="B49" s="86" t="s">
        <v>249</v>
      </c>
      <c r="C49" s="83" t="s">
        <v>56</v>
      </c>
      <c r="D49" s="83" t="s">
        <v>68</v>
      </c>
      <c r="E49" s="84" t="s">
        <v>317</v>
      </c>
      <c r="F49" s="85" t="s">
        <v>70</v>
      </c>
      <c r="G49" s="155">
        <f>G50</f>
        <v>200000</v>
      </c>
      <c r="H49" s="155">
        <f>H50</f>
        <v>200000</v>
      </c>
    </row>
    <row r="50" spans="1:8" ht="15.75" x14ac:dyDescent="0.2">
      <c r="A50" s="117" t="s">
        <v>191</v>
      </c>
      <c r="B50" s="82" t="s">
        <v>249</v>
      </c>
      <c r="C50" s="89" t="s">
        <v>56</v>
      </c>
      <c r="D50" s="89" t="s">
        <v>68</v>
      </c>
      <c r="E50" s="84" t="s">
        <v>324</v>
      </c>
      <c r="F50" s="85" t="s">
        <v>70</v>
      </c>
      <c r="G50" s="158">
        <f>G51+G53+G55</f>
        <v>200000</v>
      </c>
      <c r="H50" s="158">
        <f>H51+H53+H55</f>
        <v>200000</v>
      </c>
    </row>
    <row r="51" spans="1:8" ht="25.5" x14ac:dyDescent="0.2">
      <c r="A51" s="112" t="s">
        <v>186</v>
      </c>
      <c r="B51" s="113" t="s">
        <v>249</v>
      </c>
      <c r="C51" s="114" t="s">
        <v>56</v>
      </c>
      <c r="D51" s="114" t="s">
        <v>68</v>
      </c>
      <c r="E51" s="115" t="s">
        <v>325</v>
      </c>
      <c r="F51" s="116" t="s">
        <v>70</v>
      </c>
      <c r="G51" s="159">
        <f>G52</f>
        <v>30000</v>
      </c>
      <c r="H51" s="159">
        <f>H52</f>
        <v>30000</v>
      </c>
    </row>
    <row r="52" spans="1:8" ht="15.75" x14ac:dyDescent="0.2">
      <c r="A52" s="95" t="s">
        <v>202</v>
      </c>
      <c r="B52" s="30" t="s">
        <v>249</v>
      </c>
      <c r="C52" s="37" t="s">
        <v>56</v>
      </c>
      <c r="D52" s="37" t="s">
        <v>68</v>
      </c>
      <c r="E52" s="42" t="s">
        <v>325</v>
      </c>
      <c r="F52" s="43" t="s">
        <v>104</v>
      </c>
      <c r="G52" s="156">
        <v>30000</v>
      </c>
      <c r="H52" s="156">
        <v>30000</v>
      </c>
    </row>
    <row r="53" spans="1:8" ht="25.5" x14ac:dyDescent="0.2">
      <c r="A53" s="112" t="s">
        <v>187</v>
      </c>
      <c r="B53" s="113" t="s">
        <v>249</v>
      </c>
      <c r="C53" s="114" t="s">
        <v>56</v>
      </c>
      <c r="D53" s="114" t="s">
        <v>68</v>
      </c>
      <c r="E53" s="115" t="s">
        <v>326</v>
      </c>
      <c r="F53" s="116" t="s">
        <v>70</v>
      </c>
      <c r="G53" s="159">
        <f>G54</f>
        <v>120000</v>
      </c>
      <c r="H53" s="159">
        <f>H54</f>
        <v>120000</v>
      </c>
    </row>
    <row r="54" spans="1:8" ht="15.75" x14ac:dyDescent="0.2">
      <c r="A54" s="95" t="s">
        <v>202</v>
      </c>
      <c r="B54" s="30" t="s">
        <v>249</v>
      </c>
      <c r="C54" s="37" t="s">
        <v>56</v>
      </c>
      <c r="D54" s="37" t="s">
        <v>68</v>
      </c>
      <c r="E54" s="42" t="s">
        <v>326</v>
      </c>
      <c r="F54" s="43" t="s">
        <v>104</v>
      </c>
      <c r="G54" s="156">
        <v>120000</v>
      </c>
      <c r="H54" s="156">
        <v>120000</v>
      </c>
    </row>
    <row r="55" spans="1:8" ht="38.25" x14ac:dyDescent="0.2">
      <c r="A55" s="112" t="s">
        <v>188</v>
      </c>
      <c r="B55" s="113" t="s">
        <v>249</v>
      </c>
      <c r="C55" s="114" t="s">
        <v>56</v>
      </c>
      <c r="D55" s="114" t="s">
        <v>68</v>
      </c>
      <c r="E55" s="115" t="s">
        <v>327</v>
      </c>
      <c r="F55" s="116" t="s">
        <v>70</v>
      </c>
      <c r="G55" s="159">
        <f>G56</f>
        <v>50000</v>
      </c>
      <c r="H55" s="159">
        <f>H56</f>
        <v>50000</v>
      </c>
    </row>
    <row r="56" spans="1:8" ht="15.75" x14ac:dyDescent="0.2">
      <c r="A56" s="95" t="s">
        <v>202</v>
      </c>
      <c r="B56" s="30" t="s">
        <v>249</v>
      </c>
      <c r="C56" s="37" t="s">
        <v>56</v>
      </c>
      <c r="D56" s="37" t="s">
        <v>68</v>
      </c>
      <c r="E56" s="42" t="s">
        <v>327</v>
      </c>
      <c r="F56" s="43" t="s">
        <v>104</v>
      </c>
      <c r="G56" s="156">
        <v>50000</v>
      </c>
      <c r="H56" s="156">
        <v>50000</v>
      </c>
    </row>
    <row r="57" spans="1:8" ht="15.75" hidden="1" x14ac:dyDescent="0.2">
      <c r="A57" s="94" t="s">
        <v>42</v>
      </c>
      <c r="B57" s="82" t="s">
        <v>3</v>
      </c>
      <c r="C57" s="89" t="s">
        <v>56</v>
      </c>
      <c r="D57" s="89" t="s">
        <v>61</v>
      </c>
      <c r="E57" s="84"/>
      <c r="F57" s="85"/>
      <c r="G57" s="160"/>
      <c r="H57" s="160"/>
    </row>
    <row r="58" spans="1:8" ht="25.5" hidden="1" x14ac:dyDescent="0.2">
      <c r="A58" s="95" t="s">
        <v>182</v>
      </c>
      <c r="B58" s="30" t="s">
        <v>3</v>
      </c>
      <c r="C58" s="37" t="s">
        <v>56</v>
      </c>
      <c r="D58" s="37" t="s">
        <v>61</v>
      </c>
      <c r="E58" s="42" t="s">
        <v>163</v>
      </c>
      <c r="F58" s="43"/>
      <c r="G58" s="157"/>
      <c r="H58" s="157"/>
    </row>
    <row r="59" spans="1:8" ht="15.75" hidden="1" x14ac:dyDescent="0.2">
      <c r="A59" s="95" t="s">
        <v>143</v>
      </c>
      <c r="B59" s="30" t="s">
        <v>3</v>
      </c>
      <c r="C59" s="37" t="s">
        <v>56</v>
      </c>
      <c r="D59" s="37" t="s">
        <v>61</v>
      </c>
      <c r="E59" s="42" t="s">
        <v>163</v>
      </c>
      <c r="F59" s="43" t="s">
        <v>105</v>
      </c>
      <c r="G59" s="157"/>
      <c r="H59" s="157"/>
    </row>
    <row r="60" spans="1:8" ht="89.25" hidden="1" x14ac:dyDescent="0.2">
      <c r="A60" s="95" t="s">
        <v>204</v>
      </c>
      <c r="B60" s="30" t="s">
        <v>3</v>
      </c>
      <c r="C60" s="37" t="s">
        <v>56</v>
      </c>
      <c r="D60" s="37" t="s">
        <v>61</v>
      </c>
      <c r="E60" s="42" t="s">
        <v>163</v>
      </c>
      <c r="F60" s="43" t="s">
        <v>203</v>
      </c>
      <c r="G60" s="157"/>
      <c r="H60" s="157"/>
    </row>
    <row r="61" spans="1:8" ht="15.75" x14ac:dyDescent="0.2">
      <c r="A61" s="99" t="s">
        <v>283</v>
      </c>
      <c r="B61" s="68">
        <v>963</v>
      </c>
      <c r="C61" s="72" t="s">
        <v>58</v>
      </c>
      <c r="D61" s="34" t="s">
        <v>320</v>
      </c>
      <c r="E61" s="69" t="s">
        <v>317</v>
      </c>
      <c r="F61" s="70" t="s">
        <v>70</v>
      </c>
      <c r="G61" s="154">
        <f>G62</f>
        <v>242600</v>
      </c>
      <c r="H61" s="154">
        <f>H62</f>
        <v>242600</v>
      </c>
    </row>
    <row r="62" spans="1:8" ht="15.75" x14ac:dyDescent="0.2">
      <c r="A62" s="100" t="s">
        <v>43</v>
      </c>
      <c r="B62" s="31">
        <v>963</v>
      </c>
      <c r="C62" s="37" t="s">
        <v>58</v>
      </c>
      <c r="D62" s="37" t="s">
        <v>62</v>
      </c>
      <c r="E62" s="42" t="s">
        <v>317</v>
      </c>
      <c r="F62" s="43" t="s">
        <v>70</v>
      </c>
      <c r="G62" s="157">
        <f>G63</f>
        <v>242600</v>
      </c>
      <c r="H62" s="157">
        <f>H63</f>
        <v>242600</v>
      </c>
    </row>
    <row r="63" spans="1:8" ht="28.5" customHeight="1" x14ac:dyDescent="0.2">
      <c r="A63" s="178" t="s">
        <v>106</v>
      </c>
      <c r="B63" s="91">
        <v>963</v>
      </c>
      <c r="C63" s="36" t="s">
        <v>58</v>
      </c>
      <c r="D63" s="36" t="s">
        <v>62</v>
      </c>
      <c r="E63" s="47" t="s">
        <v>328</v>
      </c>
      <c r="F63" s="81" t="s">
        <v>70</v>
      </c>
      <c r="G63" s="157">
        <f>G64+G65+G66+G67</f>
        <v>242600</v>
      </c>
      <c r="H63" s="157">
        <f>H64+H65+H66+H67</f>
        <v>242600</v>
      </c>
    </row>
    <row r="64" spans="1:8" ht="48.75" customHeight="1" x14ac:dyDescent="0.2">
      <c r="A64" s="95" t="s">
        <v>239</v>
      </c>
      <c r="B64" s="31">
        <v>963</v>
      </c>
      <c r="C64" s="37" t="s">
        <v>58</v>
      </c>
      <c r="D64" s="37" t="s">
        <v>62</v>
      </c>
      <c r="E64" s="42" t="s">
        <v>328</v>
      </c>
      <c r="F64" s="43" t="s">
        <v>93</v>
      </c>
      <c r="G64" s="156">
        <v>194576</v>
      </c>
      <c r="H64" s="156">
        <v>194576</v>
      </c>
    </row>
    <row r="65" spans="1:8" ht="44.25" customHeight="1" x14ac:dyDescent="0.2">
      <c r="A65" s="95" t="s">
        <v>240</v>
      </c>
      <c r="B65" s="31">
        <v>963</v>
      </c>
      <c r="C65" s="37" t="s">
        <v>58</v>
      </c>
      <c r="D65" s="37" t="s">
        <v>62</v>
      </c>
      <c r="E65" s="42" t="s">
        <v>328</v>
      </c>
      <c r="F65" s="43" t="s">
        <v>97</v>
      </c>
      <c r="G65" s="156">
        <v>2900</v>
      </c>
      <c r="H65" s="156">
        <v>2900</v>
      </c>
    </row>
    <row r="66" spans="1:8" ht="25.5" x14ac:dyDescent="0.2">
      <c r="A66" s="95" t="s">
        <v>94</v>
      </c>
      <c r="B66" s="31">
        <v>963</v>
      </c>
      <c r="C66" s="37" t="s">
        <v>58</v>
      </c>
      <c r="D66" s="37" t="s">
        <v>62</v>
      </c>
      <c r="E66" s="42" t="s">
        <v>328</v>
      </c>
      <c r="F66" s="43" t="s">
        <v>98</v>
      </c>
      <c r="G66" s="156">
        <v>2588</v>
      </c>
      <c r="H66" s="156">
        <v>2588</v>
      </c>
    </row>
    <row r="67" spans="1:8" ht="25.5" x14ac:dyDescent="0.2">
      <c r="A67" s="95" t="s">
        <v>241</v>
      </c>
      <c r="B67" s="31">
        <v>963</v>
      </c>
      <c r="C67" s="37" t="s">
        <v>58</v>
      </c>
      <c r="D67" s="37" t="s">
        <v>62</v>
      </c>
      <c r="E67" s="42" t="s">
        <v>328</v>
      </c>
      <c r="F67" s="43" t="s">
        <v>99</v>
      </c>
      <c r="G67" s="156">
        <v>42536</v>
      </c>
      <c r="H67" s="156">
        <v>42536</v>
      </c>
    </row>
    <row r="68" spans="1:8" ht="25.5" hidden="1" x14ac:dyDescent="0.2">
      <c r="A68" s="101" t="s">
        <v>44</v>
      </c>
      <c r="B68" s="73">
        <v>963</v>
      </c>
      <c r="C68" s="74" t="s">
        <v>62</v>
      </c>
      <c r="D68" s="74"/>
      <c r="E68" s="71"/>
      <c r="F68" s="75"/>
      <c r="G68" s="161"/>
      <c r="H68" s="161"/>
    </row>
    <row r="69" spans="1:8" ht="38.25" hidden="1" x14ac:dyDescent="0.2">
      <c r="A69" s="97" t="s">
        <v>107</v>
      </c>
      <c r="B69" s="31">
        <v>963</v>
      </c>
      <c r="C69" s="37" t="s">
        <v>62</v>
      </c>
      <c r="D69" s="37" t="s">
        <v>63</v>
      </c>
      <c r="E69" s="42"/>
      <c r="F69" s="43"/>
      <c r="G69" s="157"/>
      <c r="H69" s="157"/>
    </row>
    <row r="70" spans="1:8" ht="40.5" hidden="1" customHeight="1" x14ac:dyDescent="0.2">
      <c r="A70" s="95" t="s">
        <v>144</v>
      </c>
      <c r="B70" s="31">
        <v>963</v>
      </c>
      <c r="C70" s="37" t="s">
        <v>62</v>
      </c>
      <c r="D70" s="37" t="s">
        <v>63</v>
      </c>
      <c r="E70" s="42" t="s">
        <v>164</v>
      </c>
      <c r="F70" s="43"/>
      <c r="G70" s="157"/>
      <c r="H70" s="157"/>
    </row>
    <row r="71" spans="1:8" ht="51" hidden="1" x14ac:dyDescent="0.2">
      <c r="A71" s="95" t="s">
        <v>239</v>
      </c>
      <c r="B71" s="31">
        <v>963</v>
      </c>
      <c r="C71" s="37" t="s">
        <v>62</v>
      </c>
      <c r="D71" s="37" t="s">
        <v>63</v>
      </c>
      <c r="E71" s="42" t="s">
        <v>164</v>
      </c>
      <c r="F71" s="43" t="s">
        <v>93</v>
      </c>
      <c r="G71" s="157"/>
      <c r="H71" s="157"/>
    </row>
    <row r="72" spans="1:8" ht="51" hidden="1" x14ac:dyDescent="0.2">
      <c r="A72" s="95" t="s">
        <v>240</v>
      </c>
      <c r="B72" s="31">
        <v>963</v>
      </c>
      <c r="C72" s="37" t="s">
        <v>62</v>
      </c>
      <c r="D72" s="37" t="s">
        <v>63</v>
      </c>
      <c r="E72" s="42" t="s">
        <v>164</v>
      </c>
      <c r="F72" s="43" t="s">
        <v>97</v>
      </c>
      <c r="G72" s="157"/>
      <c r="H72" s="157"/>
    </row>
    <row r="73" spans="1:8" ht="25.5" hidden="1" x14ac:dyDescent="0.2">
      <c r="A73" s="95" t="s">
        <v>94</v>
      </c>
      <c r="B73" s="31">
        <v>963</v>
      </c>
      <c r="C73" s="37" t="s">
        <v>62</v>
      </c>
      <c r="D73" s="37" t="s">
        <v>63</v>
      </c>
      <c r="E73" s="42" t="s">
        <v>164</v>
      </c>
      <c r="F73" s="43" t="s">
        <v>98</v>
      </c>
      <c r="G73" s="157"/>
      <c r="H73" s="157"/>
    </row>
    <row r="74" spans="1:8" ht="25.5" hidden="1" x14ac:dyDescent="0.2">
      <c r="A74" s="95" t="s">
        <v>241</v>
      </c>
      <c r="B74" s="31">
        <v>963</v>
      </c>
      <c r="C74" s="37" t="s">
        <v>62</v>
      </c>
      <c r="D74" s="37" t="s">
        <v>63</v>
      </c>
      <c r="E74" s="42" t="s">
        <v>164</v>
      </c>
      <c r="F74" s="43" t="s">
        <v>99</v>
      </c>
      <c r="G74" s="157"/>
      <c r="H74" s="157"/>
    </row>
    <row r="75" spans="1:8" ht="15.75" hidden="1" x14ac:dyDescent="0.2">
      <c r="A75" s="97" t="s">
        <v>80</v>
      </c>
      <c r="B75" s="31">
        <v>963</v>
      </c>
      <c r="C75" s="37" t="s">
        <v>62</v>
      </c>
      <c r="D75" s="37" t="s">
        <v>67</v>
      </c>
      <c r="E75" s="42"/>
      <c r="F75" s="43"/>
      <c r="G75" s="157"/>
      <c r="H75" s="157"/>
    </row>
    <row r="76" spans="1:8" ht="25.5" hidden="1" x14ac:dyDescent="0.2">
      <c r="A76" s="95" t="s">
        <v>182</v>
      </c>
      <c r="B76" s="31">
        <v>963</v>
      </c>
      <c r="C76" s="37" t="s">
        <v>62</v>
      </c>
      <c r="D76" s="37" t="s">
        <v>67</v>
      </c>
      <c r="E76" s="42" t="s">
        <v>163</v>
      </c>
      <c r="F76" s="43"/>
      <c r="G76" s="157"/>
      <c r="H76" s="157"/>
    </row>
    <row r="77" spans="1:8" ht="51" hidden="1" x14ac:dyDescent="0.2">
      <c r="A77" s="95" t="s">
        <v>242</v>
      </c>
      <c r="B77" s="31">
        <v>963</v>
      </c>
      <c r="C77" s="37" t="s">
        <v>62</v>
      </c>
      <c r="D77" s="37" t="s">
        <v>67</v>
      </c>
      <c r="E77" s="42" t="s">
        <v>163</v>
      </c>
      <c r="F77" s="43" t="s">
        <v>151</v>
      </c>
      <c r="G77" s="157"/>
      <c r="H77" s="157"/>
    </row>
    <row r="78" spans="1:8" ht="51" hidden="1" x14ac:dyDescent="0.2">
      <c r="A78" s="95" t="s">
        <v>243</v>
      </c>
      <c r="B78" s="31">
        <v>963</v>
      </c>
      <c r="C78" s="37" t="s">
        <v>62</v>
      </c>
      <c r="D78" s="37" t="s">
        <v>67</v>
      </c>
      <c r="E78" s="42" t="s">
        <v>163</v>
      </c>
      <c r="F78" s="43" t="s">
        <v>152</v>
      </c>
      <c r="G78" s="157"/>
      <c r="H78" s="157"/>
    </row>
    <row r="79" spans="1:8" ht="25.5" hidden="1" x14ac:dyDescent="0.2">
      <c r="A79" s="95" t="s">
        <v>94</v>
      </c>
      <c r="B79" s="31">
        <v>963</v>
      </c>
      <c r="C79" s="37" t="s">
        <v>62</v>
      </c>
      <c r="D79" s="37" t="s">
        <v>67</v>
      </c>
      <c r="E79" s="42" t="s">
        <v>163</v>
      </c>
      <c r="F79" s="43" t="s">
        <v>98</v>
      </c>
      <c r="G79" s="157"/>
      <c r="H79" s="157"/>
    </row>
    <row r="80" spans="1:8" ht="25.5" hidden="1" x14ac:dyDescent="0.2">
      <c r="A80" s="95" t="s">
        <v>241</v>
      </c>
      <c r="B80" s="31">
        <v>963</v>
      </c>
      <c r="C80" s="37" t="s">
        <v>62</v>
      </c>
      <c r="D80" s="37" t="s">
        <v>67</v>
      </c>
      <c r="E80" s="42" t="s">
        <v>163</v>
      </c>
      <c r="F80" s="43" t="s">
        <v>99</v>
      </c>
      <c r="G80" s="157"/>
      <c r="H80" s="157"/>
    </row>
    <row r="81" spans="1:8" ht="25.5" hidden="1" x14ac:dyDescent="0.2">
      <c r="A81" s="97" t="s">
        <v>81</v>
      </c>
      <c r="B81" s="31">
        <v>963</v>
      </c>
      <c r="C81" s="37" t="s">
        <v>62</v>
      </c>
      <c r="D81" s="37" t="s">
        <v>68</v>
      </c>
      <c r="E81" s="42"/>
      <c r="F81" s="43"/>
      <c r="G81" s="157"/>
      <c r="H81" s="157"/>
    </row>
    <row r="82" spans="1:8" ht="25.5" hidden="1" x14ac:dyDescent="0.2">
      <c r="A82" s="95" t="s">
        <v>182</v>
      </c>
      <c r="B82" s="31">
        <v>963</v>
      </c>
      <c r="C82" s="37" t="s">
        <v>62</v>
      </c>
      <c r="D82" s="37" t="s">
        <v>68</v>
      </c>
      <c r="E82" s="42" t="s">
        <v>163</v>
      </c>
      <c r="F82" s="43"/>
      <c r="G82" s="157"/>
      <c r="H82" s="157"/>
    </row>
    <row r="83" spans="1:8" ht="51" hidden="1" x14ac:dyDescent="0.2">
      <c r="A83" s="95" t="s">
        <v>239</v>
      </c>
      <c r="B83" s="31">
        <v>963</v>
      </c>
      <c r="C83" s="37" t="s">
        <v>62</v>
      </c>
      <c r="D83" s="37" t="s">
        <v>68</v>
      </c>
      <c r="E83" s="42" t="s">
        <v>163</v>
      </c>
      <c r="F83" s="43" t="s">
        <v>93</v>
      </c>
      <c r="G83" s="157"/>
      <c r="H83" s="157"/>
    </row>
    <row r="84" spans="1:8" ht="51" hidden="1" x14ac:dyDescent="0.2">
      <c r="A84" s="95" t="s">
        <v>240</v>
      </c>
      <c r="B84" s="31">
        <v>963</v>
      </c>
      <c r="C84" s="37" t="s">
        <v>62</v>
      </c>
      <c r="D84" s="37" t="s">
        <v>68</v>
      </c>
      <c r="E84" s="42" t="s">
        <v>163</v>
      </c>
      <c r="F84" s="43" t="s">
        <v>97</v>
      </c>
      <c r="G84" s="157"/>
      <c r="H84" s="157"/>
    </row>
    <row r="85" spans="1:8" ht="25.5" hidden="1" x14ac:dyDescent="0.2">
      <c r="A85" s="95" t="s">
        <v>94</v>
      </c>
      <c r="B85" s="31">
        <v>963</v>
      </c>
      <c r="C85" s="37" t="s">
        <v>62</v>
      </c>
      <c r="D85" s="37" t="s">
        <v>68</v>
      </c>
      <c r="E85" s="42" t="s">
        <v>163</v>
      </c>
      <c r="F85" s="43" t="s">
        <v>98</v>
      </c>
      <c r="G85" s="157"/>
      <c r="H85" s="157"/>
    </row>
    <row r="86" spans="1:8" ht="25.5" hidden="1" x14ac:dyDescent="0.2">
      <c r="A86" s="95" t="s">
        <v>241</v>
      </c>
      <c r="B86" s="31">
        <v>963</v>
      </c>
      <c r="C86" s="37" t="s">
        <v>62</v>
      </c>
      <c r="D86" s="37" t="s">
        <v>68</v>
      </c>
      <c r="E86" s="42" t="s">
        <v>163</v>
      </c>
      <c r="F86" s="43" t="s">
        <v>99</v>
      </c>
      <c r="G86" s="157"/>
      <c r="H86" s="157"/>
    </row>
    <row r="87" spans="1:8" ht="15.75" x14ac:dyDescent="0.2">
      <c r="A87" s="93" t="s">
        <v>82</v>
      </c>
      <c r="B87" s="73">
        <v>963</v>
      </c>
      <c r="C87" s="74" t="s">
        <v>59</v>
      </c>
      <c r="D87" s="78" t="s">
        <v>320</v>
      </c>
      <c r="E87" s="76" t="s">
        <v>317</v>
      </c>
      <c r="F87" s="171" t="s">
        <v>70</v>
      </c>
      <c r="G87" s="162">
        <f>G95</f>
        <v>144000</v>
      </c>
      <c r="H87" s="162">
        <f>H95</f>
        <v>144000</v>
      </c>
    </row>
    <row r="88" spans="1:8" ht="15.75" hidden="1" x14ac:dyDescent="0.2">
      <c r="A88" s="97" t="s">
        <v>111</v>
      </c>
      <c r="B88" s="33">
        <v>963</v>
      </c>
      <c r="C88" s="39" t="s">
        <v>59</v>
      </c>
      <c r="D88" s="39" t="s">
        <v>60</v>
      </c>
      <c r="E88" s="48"/>
      <c r="F88" s="45"/>
      <c r="G88" s="163"/>
      <c r="H88" s="163"/>
    </row>
    <row r="89" spans="1:8" ht="15.75" hidden="1" x14ac:dyDescent="0.2">
      <c r="A89" s="95" t="s">
        <v>112</v>
      </c>
      <c r="B89" s="33">
        <v>963</v>
      </c>
      <c r="C89" s="39" t="s">
        <v>59</v>
      </c>
      <c r="D89" s="39" t="s">
        <v>60</v>
      </c>
      <c r="E89" s="48" t="s">
        <v>205</v>
      </c>
      <c r="F89" s="45"/>
      <c r="G89" s="163"/>
      <c r="H89" s="163"/>
    </row>
    <row r="90" spans="1:8" ht="38.25" hidden="1" x14ac:dyDescent="0.2">
      <c r="A90" s="95" t="s">
        <v>149</v>
      </c>
      <c r="B90" s="33">
        <v>963</v>
      </c>
      <c r="C90" s="39" t="s">
        <v>59</v>
      </c>
      <c r="D90" s="39" t="s">
        <v>60</v>
      </c>
      <c r="E90" s="48" t="s">
        <v>206</v>
      </c>
      <c r="F90" s="45"/>
      <c r="G90" s="163"/>
      <c r="H90" s="163"/>
    </row>
    <row r="91" spans="1:8" ht="25.5" hidden="1" x14ac:dyDescent="0.2">
      <c r="A91" s="95" t="s">
        <v>241</v>
      </c>
      <c r="B91" s="33">
        <v>963</v>
      </c>
      <c r="C91" s="39" t="s">
        <v>59</v>
      </c>
      <c r="D91" s="39" t="s">
        <v>60</v>
      </c>
      <c r="E91" s="48" t="s">
        <v>206</v>
      </c>
      <c r="F91" s="45" t="s">
        <v>99</v>
      </c>
      <c r="G91" s="163"/>
      <c r="H91" s="163"/>
    </row>
    <row r="92" spans="1:8" ht="15.75" hidden="1" x14ac:dyDescent="0.2">
      <c r="A92" s="97" t="s">
        <v>83</v>
      </c>
      <c r="B92" s="33">
        <v>963</v>
      </c>
      <c r="C92" s="39" t="s">
        <v>59</v>
      </c>
      <c r="D92" s="39" t="s">
        <v>66</v>
      </c>
      <c r="E92" s="48"/>
      <c r="F92" s="45"/>
      <c r="G92" s="163"/>
      <c r="H92" s="163"/>
    </row>
    <row r="93" spans="1:8" ht="15.75" hidden="1" x14ac:dyDescent="0.2">
      <c r="A93" s="95" t="s">
        <v>150</v>
      </c>
      <c r="B93" s="33">
        <v>963</v>
      </c>
      <c r="C93" s="39" t="s">
        <v>59</v>
      </c>
      <c r="D93" s="39" t="s">
        <v>66</v>
      </c>
      <c r="E93" s="48" t="s">
        <v>168</v>
      </c>
      <c r="F93" s="45"/>
      <c r="G93" s="163"/>
      <c r="H93" s="163"/>
    </row>
    <row r="94" spans="1:8" ht="38.25" hidden="1" x14ac:dyDescent="0.2">
      <c r="A94" s="95" t="s">
        <v>207</v>
      </c>
      <c r="B94" s="33">
        <v>963</v>
      </c>
      <c r="C94" s="39" t="s">
        <v>59</v>
      </c>
      <c r="D94" s="39" t="s">
        <v>66</v>
      </c>
      <c r="E94" s="48" t="s">
        <v>168</v>
      </c>
      <c r="F94" s="46">
        <v>810</v>
      </c>
      <c r="G94" s="163"/>
      <c r="H94" s="163"/>
    </row>
    <row r="95" spans="1:8" ht="15.75" x14ac:dyDescent="0.2">
      <c r="A95" s="97" t="s">
        <v>84</v>
      </c>
      <c r="B95" s="33">
        <v>963</v>
      </c>
      <c r="C95" s="39" t="s">
        <v>59</v>
      </c>
      <c r="D95" s="39" t="s">
        <v>63</v>
      </c>
      <c r="E95" s="48" t="s">
        <v>317</v>
      </c>
      <c r="F95" s="172" t="s">
        <v>70</v>
      </c>
      <c r="G95" s="163">
        <f>G96</f>
        <v>144000</v>
      </c>
      <c r="H95" s="163">
        <f>H96</f>
        <v>144000</v>
      </c>
    </row>
    <row r="96" spans="1:8" ht="34.5" customHeight="1" x14ac:dyDescent="0.2">
      <c r="A96" s="95" t="s">
        <v>209</v>
      </c>
      <c r="B96" s="33">
        <v>963</v>
      </c>
      <c r="C96" s="39" t="s">
        <v>59</v>
      </c>
      <c r="D96" s="39" t="s">
        <v>63</v>
      </c>
      <c r="E96" s="48" t="s">
        <v>329</v>
      </c>
      <c r="F96" s="172" t="s">
        <v>70</v>
      </c>
      <c r="G96" s="163">
        <f>G97</f>
        <v>144000</v>
      </c>
      <c r="H96" s="163">
        <f>H97</f>
        <v>144000</v>
      </c>
    </row>
    <row r="97" spans="1:8" ht="25.5" customHeight="1" x14ac:dyDescent="0.2">
      <c r="A97" s="95" t="s">
        <v>241</v>
      </c>
      <c r="B97" s="33">
        <v>963</v>
      </c>
      <c r="C97" s="39" t="s">
        <v>59</v>
      </c>
      <c r="D97" s="39" t="s">
        <v>63</v>
      </c>
      <c r="E97" s="48" t="s">
        <v>329</v>
      </c>
      <c r="F97" s="46">
        <v>244</v>
      </c>
      <c r="G97" s="163">
        <v>144000</v>
      </c>
      <c r="H97" s="163">
        <v>144000</v>
      </c>
    </row>
    <row r="98" spans="1:8" ht="51" hidden="1" x14ac:dyDescent="0.2">
      <c r="A98" s="95" t="s">
        <v>210</v>
      </c>
      <c r="B98" s="33">
        <v>963</v>
      </c>
      <c r="C98" s="39" t="s">
        <v>59</v>
      </c>
      <c r="D98" s="39" t="s">
        <v>63</v>
      </c>
      <c r="E98" s="48" t="s">
        <v>208</v>
      </c>
      <c r="F98" s="46">
        <v>414</v>
      </c>
      <c r="G98" s="163"/>
      <c r="H98" s="163"/>
    </row>
    <row r="99" spans="1:8" ht="24.75" customHeight="1" x14ac:dyDescent="0.2">
      <c r="A99" s="176" t="s">
        <v>64</v>
      </c>
      <c r="B99" s="73">
        <v>963</v>
      </c>
      <c r="C99" s="74" t="s">
        <v>65</v>
      </c>
      <c r="D99" s="78" t="s">
        <v>320</v>
      </c>
      <c r="E99" s="76" t="s">
        <v>317</v>
      </c>
      <c r="F99" s="171" t="s">
        <v>70</v>
      </c>
      <c r="G99" s="177">
        <f>G100</f>
        <v>3239073.8600000003</v>
      </c>
      <c r="H99" s="177">
        <f>H100</f>
        <v>3733513.0300000003</v>
      </c>
    </row>
    <row r="100" spans="1:8" ht="21.75" customHeight="1" x14ac:dyDescent="0.2">
      <c r="A100" s="97" t="s">
        <v>45</v>
      </c>
      <c r="B100" s="33">
        <v>963</v>
      </c>
      <c r="C100" s="37" t="s">
        <v>65</v>
      </c>
      <c r="D100" s="37" t="s">
        <v>62</v>
      </c>
      <c r="E100" s="42" t="s">
        <v>317</v>
      </c>
      <c r="F100" s="43" t="s">
        <v>70</v>
      </c>
      <c r="G100" s="164">
        <f>G101+G119+G121</f>
        <v>3239073.8600000003</v>
      </c>
      <c r="H100" s="164">
        <f>H101+H119+H121</f>
        <v>3733513.0300000003</v>
      </c>
    </row>
    <row r="101" spans="1:8" ht="15.75" x14ac:dyDescent="0.2">
      <c r="A101" s="94" t="s">
        <v>145</v>
      </c>
      <c r="B101" s="90">
        <v>963</v>
      </c>
      <c r="C101" s="83" t="s">
        <v>65</v>
      </c>
      <c r="D101" s="83" t="s">
        <v>62</v>
      </c>
      <c r="E101" s="87" t="s">
        <v>330</v>
      </c>
      <c r="F101" s="88" t="s">
        <v>70</v>
      </c>
      <c r="G101" s="160">
        <f>G102</f>
        <v>700000</v>
      </c>
      <c r="H101" s="160">
        <f>H102</f>
        <v>700000</v>
      </c>
    </row>
    <row r="102" spans="1:8" ht="26.25" customHeight="1" x14ac:dyDescent="0.2">
      <c r="A102" s="95" t="s">
        <v>241</v>
      </c>
      <c r="B102" s="33">
        <v>963</v>
      </c>
      <c r="C102" s="37" t="s">
        <v>65</v>
      </c>
      <c r="D102" s="37" t="s">
        <v>62</v>
      </c>
      <c r="E102" s="42" t="s">
        <v>330</v>
      </c>
      <c r="F102" s="43" t="s">
        <v>99</v>
      </c>
      <c r="G102" s="156">
        <v>700000</v>
      </c>
      <c r="H102" s="156">
        <v>700000</v>
      </c>
    </row>
    <row r="103" spans="1:8" ht="38.25" hidden="1" x14ac:dyDescent="0.2">
      <c r="A103" s="95" t="s">
        <v>212</v>
      </c>
      <c r="B103" s="33">
        <v>963</v>
      </c>
      <c r="C103" s="37" t="s">
        <v>65</v>
      </c>
      <c r="D103" s="37" t="s">
        <v>62</v>
      </c>
      <c r="E103" s="42" t="s">
        <v>213</v>
      </c>
      <c r="F103" s="43" t="s">
        <v>211</v>
      </c>
      <c r="G103" s="157"/>
      <c r="H103" s="157"/>
    </row>
    <row r="104" spans="1:8" ht="25.5" hidden="1" x14ac:dyDescent="0.2">
      <c r="A104" s="97" t="s">
        <v>113</v>
      </c>
      <c r="B104" s="33">
        <v>963</v>
      </c>
      <c r="C104" s="37" t="s">
        <v>65</v>
      </c>
      <c r="D104" s="37" t="s">
        <v>65</v>
      </c>
      <c r="E104" s="42"/>
      <c r="F104" s="43"/>
      <c r="G104" s="157"/>
      <c r="H104" s="157"/>
    </row>
    <row r="105" spans="1:8" ht="25.5" hidden="1" x14ac:dyDescent="0.2">
      <c r="A105" s="96" t="s">
        <v>182</v>
      </c>
      <c r="B105" s="33">
        <v>963</v>
      </c>
      <c r="C105" s="37" t="s">
        <v>65</v>
      </c>
      <c r="D105" s="37" t="s">
        <v>65</v>
      </c>
      <c r="E105" s="42" t="s">
        <v>163</v>
      </c>
      <c r="F105" s="43"/>
      <c r="G105" s="157"/>
      <c r="H105" s="157"/>
    </row>
    <row r="106" spans="1:8" ht="51" hidden="1" x14ac:dyDescent="0.2">
      <c r="A106" s="95" t="s">
        <v>242</v>
      </c>
      <c r="B106" s="33">
        <v>963</v>
      </c>
      <c r="C106" s="37" t="s">
        <v>65</v>
      </c>
      <c r="D106" s="37" t="s">
        <v>65</v>
      </c>
      <c r="E106" s="42" t="s">
        <v>163</v>
      </c>
      <c r="F106" s="43" t="s">
        <v>151</v>
      </c>
      <c r="G106" s="157"/>
      <c r="H106" s="157"/>
    </row>
    <row r="107" spans="1:8" ht="51" hidden="1" x14ac:dyDescent="0.2">
      <c r="A107" s="95" t="s">
        <v>243</v>
      </c>
      <c r="B107" s="33" t="s">
        <v>3</v>
      </c>
      <c r="C107" s="37" t="s">
        <v>65</v>
      </c>
      <c r="D107" s="37" t="s">
        <v>65</v>
      </c>
      <c r="E107" s="42" t="s">
        <v>163</v>
      </c>
      <c r="F107" s="43" t="s">
        <v>152</v>
      </c>
      <c r="G107" s="157"/>
      <c r="H107" s="157"/>
    </row>
    <row r="108" spans="1:8" ht="25.5" hidden="1" x14ac:dyDescent="0.2">
      <c r="A108" s="95" t="s">
        <v>94</v>
      </c>
      <c r="B108" s="33" t="s">
        <v>3</v>
      </c>
      <c r="C108" s="37" t="s">
        <v>65</v>
      </c>
      <c r="D108" s="37" t="s">
        <v>65</v>
      </c>
      <c r="E108" s="42" t="s">
        <v>163</v>
      </c>
      <c r="F108" s="43" t="s">
        <v>98</v>
      </c>
      <c r="G108" s="157"/>
      <c r="H108" s="157"/>
    </row>
    <row r="109" spans="1:8" ht="25.5" hidden="1" x14ac:dyDescent="0.2">
      <c r="A109" s="95" t="s">
        <v>241</v>
      </c>
      <c r="B109" s="33" t="s">
        <v>3</v>
      </c>
      <c r="C109" s="37" t="s">
        <v>65</v>
      </c>
      <c r="D109" s="37" t="s">
        <v>65</v>
      </c>
      <c r="E109" s="42" t="s">
        <v>163</v>
      </c>
      <c r="F109" s="43" t="s">
        <v>99</v>
      </c>
      <c r="G109" s="157"/>
      <c r="H109" s="157"/>
    </row>
    <row r="110" spans="1:8" ht="25.5" hidden="1" x14ac:dyDescent="0.2">
      <c r="A110" s="95" t="s">
        <v>95</v>
      </c>
      <c r="B110" s="33" t="s">
        <v>3</v>
      </c>
      <c r="C110" s="37" t="s">
        <v>65</v>
      </c>
      <c r="D110" s="37" t="s">
        <v>65</v>
      </c>
      <c r="E110" s="42" t="s">
        <v>163</v>
      </c>
      <c r="F110" s="43" t="s">
        <v>100</v>
      </c>
      <c r="G110" s="157"/>
      <c r="H110" s="157"/>
    </row>
    <row r="111" spans="1:8" ht="15.75" hidden="1" x14ac:dyDescent="0.2">
      <c r="A111" s="95" t="s">
        <v>96</v>
      </c>
      <c r="B111" s="33" t="s">
        <v>3</v>
      </c>
      <c r="C111" s="37" t="s">
        <v>65</v>
      </c>
      <c r="D111" s="37" t="s">
        <v>65</v>
      </c>
      <c r="E111" s="42" t="s">
        <v>163</v>
      </c>
      <c r="F111" s="43" t="s">
        <v>101</v>
      </c>
      <c r="G111" s="157"/>
      <c r="H111" s="157"/>
    </row>
    <row r="112" spans="1:8" ht="15.75" hidden="1" x14ac:dyDescent="0.2">
      <c r="A112" s="101" t="s">
        <v>85</v>
      </c>
      <c r="B112" s="77" t="s">
        <v>3</v>
      </c>
      <c r="C112" s="78" t="s">
        <v>102</v>
      </c>
      <c r="D112" s="74"/>
      <c r="E112" s="76"/>
      <c r="F112" s="75"/>
      <c r="G112" s="162"/>
      <c r="H112" s="162"/>
    </row>
    <row r="113" spans="1:8" ht="25.5" hidden="1" x14ac:dyDescent="0.2">
      <c r="A113" s="97" t="s">
        <v>86</v>
      </c>
      <c r="B113" s="33" t="s">
        <v>3</v>
      </c>
      <c r="C113" s="37" t="s">
        <v>102</v>
      </c>
      <c r="D113" s="37" t="s">
        <v>65</v>
      </c>
      <c r="E113" s="42"/>
      <c r="F113" s="43"/>
      <c r="G113" s="157"/>
      <c r="H113" s="157"/>
    </row>
    <row r="114" spans="1:8" ht="25.5" hidden="1" x14ac:dyDescent="0.2">
      <c r="A114" s="95" t="s">
        <v>177</v>
      </c>
      <c r="B114" s="33" t="s">
        <v>3</v>
      </c>
      <c r="C114" s="37" t="s">
        <v>102</v>
      </c>
      <c r="D114" s="37" t="s">
        <v>65</v>
      </c>
      <c r="E114" s="42" t="s">
        <v>160</v>
      </c>
      <c r="F114" s="43"/>
      <c r="G114" s="157"/>
      <c r="H114" s="157"/>
    </row>
    <row r="115" spans="1:8" ht="25.5" hidden="1" x14ac:dyDescent="0.2">
      <c r="A115" s="95" t="s">
        <v>241</v>
      </c>
      <c r="B115" s="33" t="s">
        <v>3</v>
      </c>
      <c r="C115" s="37" t="s">
        <v>102</v>
      </c>
      <c r="D115" s="37" t="s">
        <v>65</v>
      </c>
      <c r="E115" s="42" t="s">
        <v>160</v>
      </c>
      <c r="F115" s="43" t="s">
        <v>99</v>
      </c>
      <c r="G115" s="157"/>
      <c r="H115" s="157"/>
    </row>
    <row r="116" spans="1:8" ht="15.75" hidden="1" x14ac:dyDescent="0.2">
      <c r="A116" s="97" t="s">
        <v>87</v>
      </c>
      <c r="B116" s="33" t="s">
        <v>3</v>
      </c>
      <c r="C116" s="37" t="s">
        <v>102</v>
      </c>
      <c r="D116" s="37" t="s">
        <v>102</v>
      </c>
      <c r="E116" s="42"/>
      <c r="F116" s="43"/>
      <c r="G116" s="157"/>
      <c r="H116" s="157"/>
    </row>
    <row r="117" spans="1:8" ht="25.5" hidden="1" x14ac:dyDescent="0.2">
      <c r="A117" s="95" t="s">
        <v>179</v>
      </c>
      <c r="B117" s="33" t="s">
        <v>3</v>
      </c>
      <c r="C117" s="37" t="s">
        <v>102</v>
      </c>
      <c r="D117" s="37" t="s">
        <v>102</v>
      </c>
      <c r="E117" s="42" t="s">
        <v>214</v>
      </c>
      <c r="F117" s="43"/>
      <c r="G117" s="157"/>
      <c r="H117" s="157"/>
    </row>
    <row r="118" spans="1:8" ht="25.5" hidden="1" x14ac:dyDescent="0.2">
      <c r="A118" s="95" t="s">
        <v>241</v>
      </c>
      <c r="B118" s="33" t="s">
        <v>3</v>
      </c>
      <c r="C118" s="37" t="s">
        <v>102</v>
      </c>
      <c r="D118" s="37" t="s">
        <v>102</v>
      </c>
      <c r="E118" s="42" t="s">
        <v>214</v>
      </c>
      <c r="F118" s="43" t="s">
        <v>99</v>
      </c>
      <c r="G118" s="157"/>
      <c r="H118" s="157"/>
    </row>
    <row r="119" spans="1:8" ht="31.5" customHeight="1" x14ac:dyDescent="0.2">
      <c r="A119" s="94" t="s">
        <v>209</v>
      </c>
      <c r="B119" s="90">
        <v>963</v>
      </c>
      <c r="C119" s="83" t="s">
        <v>65</v>
      </c>
      <c r="D119" s="83" t="s">
        <v>62</v>
      </c>
      <c r="E119" s="87" t="s">
        <v>351</v>
      </c>
      <c r="F119" s="88" t="s">
        <v>70</v>
      </c>
      <c r="G119" s="160">
        <f>G120</f>
        <v>1435447.2</v>
      </c>
      <c r="H119" s="160">
        <f>H120</f>
        <v>1735447.2</v>
      </c>
    </row>
    <row r="120" spans="1:8" ht="25.5" x14ac:dyDescent="0.2">
      <c r="A120" s="95" t="s">
        <v>241</v>
      </c>
      <c r="B120" s="33">
        <v>963</v>
      </c>
      <c r="C120" s="37" t="s">
        <v>65</v>
      </c>
      <c r="D120" s="37" t="s">
        <v>62</v>
      </c>
      <c r="E120" s="42" t="s">
        <v>351</v>
      </c>
      <c r="F120" s="43" t="s">
        <v>99</v>
      </c>
      <c r="G120" s="156">
        <v>1435447.2</v>
      </c>
      <c r="H120" s="156">
        <v>1735447.2</v>
      </c>
    </row>
    <row r="121" spans="1:8" ht="25.5" x14ac:dyDescent="0.2">
      <c r="A121" s="94" t="s">
        <v>182</v>
      </c>
      <c r="B121" s="90">
        <v>963</v>
      </c>
      <c r="C121" s="83" t="s">
        <v>65</v>
      </c>
      <c r="D121" s="83" t="s">
        <v>62</v>
      </c>
      <c r="E121" s="87" t="s">
        <v>331</v>
      </c>
      <c r="F121" s="88" t="s">
        <v>70</v>
      </c>
      <c r="G121" s="155">
        <f>G122+G124+G126</f>
        <v>1103626.6600000001</v>
      </c>
      <c r="H121" s="155">
        <f>H122+H124+H126</f>
        <v>1298065.83</v>
      </c>
    </row>
    <row r="122" spans="1:8" ht="15.75" x14ac:dyDescent="0.2">
      <c r="A122" s="118" t="s">
        <v>285</v>
      </c>
      <c r="B122" s="119">
        <v>963</v>
      </c>
      <c r="C122" s="114" t="s">
        <v>65</v>
      </c>
      <c r="D122" s="114" t="s">
        <v>62</v>
      </c>
      <c r="E122" s="115" t="s">
        <v>163</v>
      </c>
      <c r="F122" s="116" t="s">
        <v>70</v>
      </c>
      <c r="G122" s="159">
        <f>G123</f>
        <v>50000</v>
      </c>
      <c r="H122" s="159">
        <f>H123</f>
        <v>50000</v>
      </c>
    </row>
    <row r="123" spans="1:8" ht="25.5" x14ac:dyDescent="0.2">
      <c r="A123" s="95" t="s">
        <v>241</v>
      </c>
      <c r="B123" s="33">
        <v>963</v>
      </c>
      <c r="C123" s="37" t="s">
        <v>65</v>
      </c>
      <c r="D123" s="37" t="s">
        <v>62</v>
      </c>
      <c r="E123" s="42" t="s">
        <v>163</v>
      </c>
      <c r="F123" s="43" t="s">
        <v>99</v>
      </c>
      <c r="G123" s="156">
        <v>50000</v>
      </c>
      <c r="H123" s="156">
        <v>50000</v>
      </c>
    </row>
    <row r="124" spans="1:8" ht="15.75" x14ac:dyDescent="0.2">
      <c r="A124" s="118" t="s">
        <v>286</v>
      </c>
      <c r="B124" s="119">
        <v>963</v>
      </c>
      <c r="C124" s="114" t="s">
        <v>65</v>
      </c>
      <c r="D124" s="114" t="s">
        <v>62</v>
      </c>
      <c r="E124" s="115" t="s">
        <v>163</v>
      </c>
      <c r="F124" s="116" t="s">
        <v>70</v>
      </c>
      <c r="G124" s="159">
        <f>G125</f>
        <v>90000</v>
      </c>
      <c r="H124" s="159">
        <f>H125</f>
        <v>90000</v>
      </c>
    </row>
    <row r="125" spans="1:8" ht="25.5" x14ac:dyDescent="0.2">
      <c r="A125" s="95" t="s">
        <v>241</v>
      </c>
      <c r="B125" s="33">
        <v>963</v>
      </c>
      <c r="C125" s="37" t="s">
        <v>65</v>
      </c>
      <c r="D125" s="37" t="s">
        <v>62</v>
      </c>
      <c r="E125" s="42" t="s">
        <v>163</v>
      </c>
      <c r="F125" s="43" t="s">
        <v>99</v>
      </c>
      <c r="G125" s="156">
        <v>90000</v>
      </c>
      <c r="H125" s="156">
        <v>90000</v>
      </c>
    </row>
    <row r="126" spans="1:8" ht="25.5" x14ac:dyDescent="0.2">
      <c r="A126" s="118" t="s">
        <v>287</v>
      </c>
      <c r="B126" s="119">
        <v>963</v>
      </c>
      <c r="C126" s="114" t="s">
        <v>65</v>
      </c>
      <c r="D126" s="114" t="s">
        <v>62</v>
      </c>
      <c r="E126" s="115" t="s">
        <v>163</v>
      </c>
      <c r="F126" s="116" t="s">
        <v>70</v>
      </c>
      <c r="G126" s="159">
        <f>G127</f>
        <v>963626.66</v>
      </c>
      <c r="H126" s="159">
        <f>H127</f>
        <v>1158065.83</v>
      </c>
    </row>
    <row r="127" spans="1:8" ht="25.5" x14ac:dyDescent="0.2">
      <c r="A127" s="95" t="s">
        <v>241</v>
      </c>
      <c r="B127" s="33">
        <v>963</v>
      </c>
      <c r="C127" s="37" t="s">
        <v>65</v>
      </c>
      <c r="D127" s="37" t="s">
        <v>62</v>
      </c>
      <c r="E127" s="42" t="s">
        <v>163</v>
      </c>
      <c r="F127" s="43" t="s">
        <v>99</v>
      </c>
      <c r="G127" s="156">
        <v>963626.66</v>
      </c>
      <c r="H127" s="156">
        <v>1158065.83</v>
      </c>
    </row>
    <row r="128" spans="1:8" ht="25.5" hidden="1" x14ac:dyDescent="0.2">
      <c r="A128" s="95" t="s">
        <v>241</v>
      </c>
      <c r="B128" s="33">
        <v>963</v>
      </c>
      <c r="C128" s="37" t="s">
        <v>65</v>
      </c>
      <c r="D128" s="37" t="s">
        <v>62</v>
      </c>
      <c r="E128" s="42" t="s">
        <v>163</v>
      </c>
      <c r="F128" s="43" t="s">
        <v>99</v>
      </c>
      <c r="G128" s="156">
        <v>50000</v>
      </c>
      <c r="H128" s="156">
        <v>50000</v>
      </c>
    </row>
    <row r="129" spans="1:8" ht="15.75" hidden="1" x14ac:dyDescent="0.2">
      <c r="A129" s="118" t="s">
        <v>286</v>
      </c>
      <c r="B129" s="119">
        <v>963</v>
      </c>
      <c r="C129" s="114" t="s">
        <v>65</v>
      </c>
      <c r="D129" s="114" t="s">
        <v>62</v>
      </c>
      <c r="E129" s="115" t="s">
        <v>163</v>
      </c>
      <c r="F129" s="116" t="s">
        <v>70</v>
      </c>
      <c r="G129" s="159">
        <f>G130</f>
        <v>90000</v>
      </c>
      <c r="H129" s="159">
        <f>H130</f>
        <v>90000</v>
      </c>
    </row>
    <row r="130" spans="1:8" ht="25.5" hidden="1" x14ac:dyDescent="0.2">
      <c r="A130" s="95" t="s">
        <v>241</v>
      </c>
      <c r="B130" s="33">
        <v>963</v>
      </c>
      <c r="C130" s="37" t="s">
        <v>65</v>
      </c>
      <c r="D130" s="37" t="s">
        <v>62</v>
      </c>
      <c r="E130" s="42" t="s">
        <v>163</v>
      </c>
      <c r="F130" s="43" t="s">
        <v>99</v>
      </c>
      <c r="G130" s="156">
        <v>90000</v>
      </c>
      <c r="H130" s="156">
        <v>90000</v>
      </c>
    </row>
    <row r="131" spans="1:8" ht="25.5" hidden="1" x14ac:dyDescent="0.2">
      <c r="A131" s="118" t="s">
        <v>287</v>
      </c>
      <c r="B131" s="119">
        <v>963</v>
      </c>
      <c r="C131" s="114" t="s">
        <v>65</v>
      </c>
      <c r="D131" s="114" t="s">
        <v>62</v>
      </c>
      <c r="E131" s="115" t="s">
        <v>163</v>
      </c>
      <c r="F131" s="116" t="s">
        <v>70</v>
      </c>
      <c r="G131" s="159">
        <f>G132+G133</f>
        <v>2298088.2000000002</v>
      </c>
      <c r="H131" s="159">
        <f>H132+H133</f>
        <v>2298088.2000000002</v>
      </c>
    </row>
    <row r="132" spans="1:8" ht="25.5" hidden="1" x14ac:dyDescent="0.2">
      <c r="A132" s="95" t="s">
        <v>241</v>
      </c>
      <c r="B132" s="33">
        <v>963</v>
      </c>
      <c r="C132" s="37" t="s">
        <v>65</v>
      </c>
      <c r="D132" s="37" t="s">
        <v>62</v>
      </c>
      <c r="E132" s="42" t="s">
        <v>163</v>
      </c>
      <c r="F132" s="43" t="s">
        <v>99</v>
      </c>
      <c r="G132" s="156">
        <v>862641</v>
      </c>
      <c r="H132" s="156">
        <v>862641</v>
      </c>
    </row>
    <row r="133" spans="1:8" ht="37.5" hidden="1" customHeight="1" x14ac:dyDescent="0.2">
      <c r="A133" s="94" t="s">
        <v>209</v>
      </c>
      <c r="B133" s="90">
        <v>963</v>
      </c>
      <c r="C133" s="83" t="s">
        <v>65</v>
      </c>
      <c r="D133" s="83" t="s">
        <v>62</v>
      </c>
      <c r="E133" s="87" t="s">
        <v>329</v>
      </c>
      <c r="F133" s="88" t="s">
        <v>70</v>
      </c>
      <c r="G133" s="160">
        <f>G134</f>
        <v>1435447.2</v>
      </c>
      <c r="H133" s="160">
        <f>H134</f>
        <v>1435447.2</v>
      </c>
    </row>
    <row r="134" spans="1:8" ht="25.5" hidden="1" x14ac:dyDescent="0.2">
      <c r="A134" s="95" t="s">
        <v>241</v>
      </c>
      <c r="B134" s="33">
        <v>963</v>
      </c>
      <c r="C134" s="37" t="s">
        <v>65</v>
      </c>
      <c r="D134" s="37" t="s">
        <v>62</v>
      </c>
      <c r="E134" s="42" t="s">
        <v>329</v>
      </c>
      <c r="F134" s="43" t="s">
        <v>99</v>
      </c>
      <c r="G134" s="156">
        <v>1435447.2</v>
      </c>
      <c r="H134" s="156">
        <v>1435447.2</v>
      </c>
    </row>
    <row r="135" spans="1:8" ht="42" hidden="1" customHeight="1" x14ac:dyDescent="0.2">
      <c r="A135" s="94" t="s">
        <v>182</v>
      </c>
      <c r="B135" s="90">
        <v>963</v>
      </c>
      <c r="C135" s="83" t="s">
        <v>65</v>
      </c>
      <c r="D135" s="83" t="s">
        <v>62</v>
      </c>
      <c r="E135" s="87" t="s">
        <v>331</v>
      </c>
      <c r="F135" s="88" t="s">
        <v>70</v>
      </c>
      <c r="G135" s="155">
        <f>G136+G138+G140</f>
        <v>1002641</v>
      </c>
      <c r="H135" s="155">
        <f>H136+H138+H140</f>
        <v>1002641</v>
      </c>
    </row>
    <row r="136" spans="1:8" ht="15.75" hidden="1" x14ac:dyDescent="0.2">
      <c r="A136" s="118" t="s">
        <v>285</v>
      </c>
      <c r="B136" s="119">
        <v>963</v>
      </c>
      <c r="C136" s="114" t="s">
        <v>65</v>
      </c>
      <c r="D136" s="114" t="s">
        <v>62</v>
      </c>
      <c r="E136" s="115" t="s">
        <v>163</v>
      </c>
      <c r="F136" s="116" t="s">
        <v>70</v>
      </c>
      <c r="G136" s="159">
        <f>G137</f>
        <v>50000</v>
      </c>
      <c r="H136" s="159">
        <f>H137</f>
        <v>50000</v>
      </c>
    </row>
    <row r="137" spans="1:8" ht="25.5" hidden="1" x14ac:dyDescent="0.2">
      <c r="A137" s="95" t="s">
        <v>241</v>
      </c>
      <c r="B137" s="33">
        <v>963</v>
      </c>
      <c r="C137" s="37" t="s">
        <v>65</v>
      </c>
      <c r="D137" s="37" t="s">
        <v>62</v>
      </c>
      <c r="E137" s="42" t="s">
        <v>163</v>
      </c>
      <c r="F137" s="43" t="s">
        <v>99</v>
      </c>
      <c r="G137" s="156">
        <v>50000</v>
      </c>
      <c r="H137" s="156">
        <v>50000</v>
      </c>
    </row>
    <row r="138" spans="1:8" ht="15.75" hidden="1" x14ac:dyDescent="0.2">
      <c r="A138" s="118" t="s">
        <v>286</v>
      </c>
      <c r="B138" s="119">
        <v>963</v>
      </c>
      <c r="C138" s="114" t="s">
        <v>65</v>
      </c>
      <c r="D138" s="114" t="s">
        <v>62</v>
      </c>
      <c r="E138" s="115" t="s">
        <v>163</v>
      </c>
      <c r="F138" s="116" t="s">
        <v>70</v>
      </c>
      <c r="G138" s="159">
        <f>G139</f>
        <v>90000</v>
      </c>
      <c r="H138" s="159">
        <f>H139</f>
        <v>90000</v>
      </c>
    </row>
    <row r="139" spans="1:8" ht="25.5" hidden="1" x14ac:dyDescent="0.2">
      <c r="A139" s="95" t="s">
        <v>241</v>
      </c>
      <c r="B139" s="33">
        <v>963</v>
      </c>
      <c r="C139" s="37" t="s">
        <v>65</v>
      </c>
      <c r="D139" s="37" t="s">
        <v>62</v>
      </c>
      <c r="E139" s="42" t="s">
        <v>163</v>
      </c>
      <c r="F139" s="43" t="s">
        <v>99</v>
      </c>
      <c r="G139" s="156">
        <v>90000</v>
      </c>
      <c r="H139" s="156">
        <v>90000</v>
      </c>
    </row>
    <row r="140" spans="1:8" ht="25.5" hidden="1" x14ac:dyDescent="0.2">
      <c r="A140" s="118" t="s">
        <v>287</v>
      </c>
      <c r="B140" s="119">
        <v>963</v>
      </c>
      <c r="C140" s="114" t="s">
        <v>65</v>
      </c>
      <c r="D140" s="114" t="s">
        <v>62</v>
      </c>
      <c r="E140" s="115" t="s">
        <v>163</v>
      </c>
      <c r="F140" s="116" t="s">
        <v>70</v>
      </c>
      <c r="G140" s="159">
        <f>G141+G142</f>
        <v>862641</v>
      </c>
      <c r="H140" s="159">
        <f>H141+H142</f>
        <v>862641</v>
      </c>
    </row>
    <row r="141" spans="1:8" ht="25.5" hidden="1" x14ac:dyDescent="0.2">
      <c r="A141" s="95" t="s">
        <v>241</v>
      </c>
      <c r="B141" s="33">
        <v>963</v>
      </c>
      <c r="C141" s="37" t="s">
        <v>65</v>
      </c>
      <c r="D141" s="37" t="s">
        <v>62</v>
      </c>
      <c r="E141" s="42" t="s">
        <v>163</v>
      </c>
      <c r="F141" s="43" t="s">
        <v>99</v>
      </c>
      <c r="G141" s="156">
        <v>862641</v>
      </c>
      <c r="H141" s="156">
        <v>862641</v>
      </c>
    </row>
    <row r="142" spans="1:8" ht="15.75" hidden="1" x14ac:dyDescent="0.2">
      <c r="A142" s="95" t="s">
        <v>96</v>
      </c>
      <c r="B142" s="33">
        <v>963</v>
      </c>
      <c r="C142" s="37" t="s">
        <v>65</v>
      </c>
      <c r="D142" s="37" t="s">
        <v>62</v>
      </c>
      <c r="E142" s="42" t="s">
        <v>163</v>
      </c>
      <c r="F142" s="43" t="s">
        <v>101</v>
      </c>
      <c r="G142" s="156"/>
      <c r="H142" s="156"/>
    </row>
    <row r="143" spans="1:8" ht="15.75" x14ac:dyDescent="0.2">
      <c r="A143" s="93" t="s">
        <v>73</v>
      </c>
      <c r="B143" s="77">
        <v>963</v>
      </c>
      <c r="C143" s="78" t="s">
        <v>66</v>
      </c>
      <c r="D143" s="78" t="s">
        <v>320</v>
      </c>
      <c r="E143" s="76" t="s">
        <v>317</v>
      </c>
      <c r="F143" s="171" t="s">
        <v>70</v>
      </c>
      <c r="G143" s="177">
        <f>G144</f>
        <v>3892000</v>
      </c>
      <c r="H143" s="177">
        <f>H144</f>
        <v>4542000</v>
      </c>
    </row>
    <row r="144" spans="1:8" ht="15.75" x14ac:dyDescent="0.2">
      <c r="A144" s="97" t="s">
        <v>46</v>
      </c>
      <c r="B144" s="33">
        <v>963</v>
      </c>
      <c r="C144" s="37" t="s">
        <v>66</v>
      </c>
      <c r="D144" s="37" t="s">
        <v>56</v>
      </c>
      <c r="E144" s="42" t="s">
        <v>317</v>
      </c>
      <c r="F144" s="43" t="s">
        <v>70</v>
      </c>
      <c r="G144" s="164">
        <f>G148+G151</f>
        <v>3892000</v>
      </c>
      <c r="H144" s="164">
        <f>H148+H151</f>
        <v>4542000</v>
      </c>
    </row>
    <row r="145" spans="1:8" ht="38.25" hidden="1" x14ac:dyDescent="0.2">
      <c r="A145" s="95" t="s">
        <v>114</v>
      </c>
      <c r="B145" s="33" t="s">
        <v>3</v>
      </c>
      <c r="C145" s="37" t="s">
        <v>66</v>
      </c>
      <c r="D145" s="37" t="s">
        <v>56</v>
      </c>
      <c r="E145" s="42" t="s">
        <v>215</v>
      </c>
      <c r="F145" s="43"/>
      <c r="G145" s="157"/>
      <c r="H145" s="157"/>
    </row>
    <row r="146" spans="1:8" ht="15.75" hidden="1" x14ac:dyDescent="0.2">
      <c r="A146" s="95" t="s">
        <v>108</v>
      </c>
      <c r="B146" s="33" t="s">
        <v>3</v>
      </c>
      <c r="C146" s="37" t="s">
        <v>66</v>
      </c>
      <c r="D146" s="37" t="s">
        <v>56</v>
      </c>
      <c r="E146" s="42" t="s">
        <v>215</v>
      </c>
      <c r="F146" s="43" t="s">
        <v>109</v>
      </c>
      <c r="G146" s="157"/>
      <c r="H146" s="157"/>
    </row>
    <row r="147" spans="1:8" ht="15.75" hidden="1" x14ac:dyDescent="0.2">
      <c r="A147" s="95" t="s">
        <v>146</v>
      </c>
      <c r="B147" s="33" t="s">
        <v>3</v>
      </c>
      <c r="C147" s="37" t="s">
        <v>66</v>
      </c>
      <c r="D147" s="37" t="s">
        <v>56</v>
      </c>
      <c r="E147" s="42" t="s">
        <v>215</v>
      </c>
      <c r="F147" s="43" t="s">
        <v>147</v>
      </c>
      <c r="G147" s="157"/>
      <c r="H147" s="157"/>
    </row>
    <row r="148" spans="1:8" ht="38.25" x14ac:dyDescent="0.2">
      <c r="A148" s="94" t="s">
        <v>183</v>
      </c>
      <c r="B148" s="90">
        <v>963</v>
      </c>
      <c r="C148" s="83" t="s">
        <v>66</v>
      </c>
      <c r="D148" s="83" t="s">
        <v>56</v>
      </c>
      <c r="E148" s="87" t="s">
        <v>332</v>
      </c>
      <c r="F148" s="88" t="s">
        <v>70</v>
      </c>
      <c r="G148" s="155">
        <f>G150</f>
        <v>3232767</v>
      </c>
      <c r="H148" s="155">
        <f>H150</f>
        <v>3732767</v>
      </c>
    </row>
    <row r="149" spans="1:8" ht="59.25" hidden="1" customHeight="1" x14ac:dyDescent="0.2">
      <c r="A149" s="95" t="s">
        <v>155</v>
      </c>
      <c r="B149" s="33" t="s">
        <v>3</v>
      </c>
      <c r="C149" s="37" t="s">
        <v>66</v>
      </c>
      <c r="D149" s="37" t="s">
        <v>56</v>
      </c>
      <c r="E149" s="42" t="s">
        <v>169</v>
      </c>
      <c r="F149" s="43" t="s">
        <v>110</v>
      </c>
      <c r="G149" s="165"/>
      <c r="H149" s="165"/>
    </row>
    <row r="150" spans="1:8" ht="55.5" customHeight="1" x14ac:dyDescent="0.2">
      <c r="A150" s="95" t="s">
        <v>336</v>
      </c>
      <c r="B150" s="33">
        <v>963</v>
      </c>
      <c r="C150" s="37" t="s">
        <v>66</v>
      </c>
      <c r="D150" s="37" t="s">
        <v>56</v>
      </c>
      <c r="E150" s="42" t="s">
        <v>332</v>
      </c>
      <c r="F150" s="43" t="s">
        <v>110</v>
      </c>
      <c r="G150" s="167">
        <v>3232767</v>
      </c>
      <c r="H150" s="167">
        <v>3732767</v>
      </c>
    </row>
    <row r="151" spans="1:8" ht="25.5" x14ac:dyDescent="0.2">
      <c r="A151" s="103" t="s">
        <v>184</v>
      </c>
      <c r="B151" s="90">
        <v>963</v>
      </c>
      <c r="C151" s="83" t="s">
        <v>66</v>
      </c>
      <c r="D151" s="83" t="s">
        <v>56</v>
      </c>
      <c r="E151" s="87" t="s">
        <v>333</v>
      </c>
      <c r="F151" s="88" t="s">
        <v>70</v>
      </c>
      <c r="G151" s="166">
        <f>G153</f>
        <v>659233</v>
      </c>
      <c r="H151" s="166">
        <f>H153</f>
        <v>809233</v>
      </c>
    </row>
    <row r="152" spans="1:8" ht="63.75" hidden="1" x14ac:dyDescent="0.2">
      <c r="A152" s="95" t="s">
        <v>155</v>
      </c>
      <c r="B152" s="33" t="s">
        <v>3</v>
      </c>
      <c r="C152" s="37" t="s">
        <v>66</v>
      </c>
      <c r="D152" s="37" t="s">
        <v>56</v>
      </c>
      <c r="E152" s="42" t="s">
        <v>170</v>
      </c>
      <c r="F152" s="43" t="s">
        <v>110</v>
      </c>
      <c r="G152" s="165"/>
      <c r="H152" s="165"/>
    </row>
    <row r="153" spans="1:8" ht="63.75" x14ac:dyDescent="0.2">
      <c r="A153" s="95" t="s">
        <v>335</v>
      </c>
      <c r="B153" s="33">
        <v>963</v>
      </c>
      <c r="C153" s="37" t="s">
        <v>66</v>
      </c>
      <c r="D153" s="37" t="s">
        <v>56</v>
      </c>
      <c r="E153" s="42" t="s">
        <v>333</v>
      </c>
      <c r="F153" s="43" t="s">
        <v>110</v>
      </c>
      <c r="G153" s="167">
        <v>659233</v>
      </c>
      <c r="H153" s="167">
        <v>809233</v>
      </c>
    </row>
    <row r="154" spans="1:8" ht="15.75" hidden="1" x14ac:dyDescent="0.2">
      <c r="A154" s="97" t="s">
        <v>88</v>
      </c>
      <c r="B154" s="33" t="s">
        <v>3</v>
      </c>
      <c r="C154" s="37" t="s">
        <v>66</v>
      </c>
      <c r="D154" s="37" t="s">
        <v>59</v>
      </c>
      <c r="E154" s="42"/>
      <c r="F154" s="43"/>
      <c r="G154" s="165"/>
      <c r="H154" s="165"/>
    </row>
    <row r="155" spans="1:8" ht="18.75" hidden="1" customHeight="1" x14ac:dyDescent="0.2">
      <c r="A155" s="95" t="s">
        <v>192</v>
      </c>
      <c r="B155" s="33" t="s">
        <v>3</v>
      </c>
      <c r="C155" s="37" t="s">
        <v>66</v>
      </c>
      <c r="D155" s="37" t="s">
        <v>59</v>
      </c>
      <c r="E155" s="42" t="s">
        <v>174</v>
      </c>
      <c r="F155" s="43"/>
      <c r="G155" s="165"/>
      <c r="H155" s="165"/>
    </row>
    <row r="156" spans="1:8" ht="25.5" hidden="1" x14ac:dyDescent="0.2">
      <c r="A156" s="96" t="s">
        <v>193</v>
      </c>
      <c r="B156" s="33" t="s">
        <v>3</v>
      </c>
      <c r="C156" s="37" t="s">
        <v>66</v>
      </c>
      <c r="D156" s="37" t="s">
        <v>59</v>
      </c>
      <c r="E156" s="42" t="s">
        <v>171</v>
      </c>
      <c r="F156" s="43" t="s">
        <v>70</v>
      </c>
      <c r="G156" s="165"/>
      <c r="H156" s="165"/>
    </row>
    <row r="157" spans="1:8" ht="15.75" hidden="1" x14ac:dyDescent="0.2">
      <c r="A157" s="95" t="s">
        <v>38</v>
      </c>
      <c r="B157" s="33" t="s">
        <v>3</v>
      </c>
      <c r="C157" s="37" t="s">
        <v>66</v>
      </c>
      <c r="D157" s="37" t="s">
        <v>59</v>
      </c>
      <c r="E157" s="42" t="s">
        <v>171</v>
      </c>
      <c r="F157" s="43" t="s">
        <v>115</v>
      </c>
      <c r="G157" s="165"/>
      <c r="H157" s="165"/>
    </row>
    <row r="158" spans="1:8" ht="15.75" hidden="1" x14ac:dyDescent="0.2">
      <c r="A158" s="104" t="s">
        <v>47</v>
      </c>
      <c r="B158" s="28" t="s">
        <v>3</v>
      </c>
      <c r="C158" s="40" t="s">
        <v>67</v>
      </c>
      <c r="D158" s="38"/>
      <c r="E158" s="49"/>
      <c r="F158" s="44"/>
      <c r="G158" s="168"/>
      <c r="H158" s="168"/>
    </row>
    <row r="159" spans="1:8" ht="15.75" hidden="1" x14ac:dyDescent="0.2">
      <c r="A159" s="97" t="s">
        <v>48</v>
      </c>
      <c r="B159" s="33" t="s">
        <v>3</v>
      </c>
      <c r="C159" s="37" t="s">
        <v>67</v>
      </c>
      <c r="D159" s="37" t="s">
        <v>56</v>
      </c>
      <c r="E159" s="42"/>
      <c r="F159" s="43"/>
      <c r="G159" s="165"/>
      <c r="H159" s="165"/>
    </row>
    <row r="160" spans="1:8" ht="15.75" hidden="1" x14ac:dyDescent="0.2">
      <c r="A160" s="96" t="s">
        <v>185</v>
      </c>
      <c r="B160" s="33" t="s">
        <v>3</v>
      </c>
      <c r="C160" s="37" t="s">
        <v>67</v>
      </c>
      <c r="D160" s="37" t="s">
        <v>56</v>
      </c>
      <c r="E160" s="42" t="s">
        <v>172</v>
      </c>
      <c r="F160" s="43"/>
      <c r="G160" s="165"/>
      <c r="H160" s="165"/>
    </row>
    <row r="161" spans="1:8" ht="25.5" hidden="1" x14ac:dyDescent="0.2">
      <c r="A161" s="96" t="s">
        <v>250</v>
      </c>
      <c r="B161" s="33" t="s">
        <v>3</v>
      </c>
      <c r="C161" s="37" t="s">
        <v>67</v>
      </c>
      <c r="D161" s="37" t="s">
        <v>56</v>
      </c>
      <c r="E161" s="42" t="s">
        <v>172</v>
      </c>
      <c r="F161" s="43" t="s">
        <v>251</v>
      </c>
      <c r="G161" s="165"/>
      <c r="H161" s="165"/>
    </row>
    <row r="162" spans="1:8" ht="25.5" hidden="1" x14ac:dyDescent="0.2">
      <c r="A162" s="97" t="s">
        <v>244</v>
      </c>
      <c r="B162" s="33" t="s">
        <v>3</v>
      </c>
      <c r="C162" s="37" t="s">
        <v>67</v>
      </c>
      <c r="D162" s="37" t="s">
        <v>60</v>
      </c>
      <c r="E162" s="42"/>
      <c r="F162" s="43"/>
      <c r="G162" s="165"/>
      <c r="H162" s="165"/>
    </row>
    <row r="163" spans="1:8" ht="25.5" hidden="1" x14ac:dyDescent="0.2">
      <c r="A163" s="96" t="s">
        <v>181</v>
      </c>
      <c r="B163" s="33" t="s">
        <v>3</v>
      </c>
      <c r="C163" s="37" t="s">
        <v>67</v>
      </c>
      <c r="D163" s="37" t="s">
        <v>60</v>
      </c>
      <c r="E163" s="42" t="s">
        <v>173</v>
      </c>
      <c r="F163" s="43"/>
      <c r="G163" s="165"/>
      <c r="H163" s="165"/>
    </row>
    <row r="164" spans="1:8" ht="15.75" hidden="1" x14ac:dyDescent="0.2">
      <c r="A164" s="95" t="s">
        <v>245</v>
      </c>
      <c r="B164" s="33" t="s">
        <v>3</v>
      </c>
      <c r="C164" s="37" t="s">
        <v>67</v>
      </c>
      <c r="D164" s="37" t="s">
        <v>60</v>
      </c>
      <c r="E164" s="42" t="s">
        <v>173</v>
      </c>
      <c r="F164" s="43" t="s">
        <v>216</v>
      </c>
      <c r="G164" s="165"/>
      <c r="H164" s="165"/>
    </row>
    <row r="165" spans="1:8" ht="15.75" x14ac:dyDescent="0.2">
      <c r="A165" s="93" t="s">
        <v>49</v>
      </c>
      <c r="B165" s="77">
        <v>963</v>
      </c>
      <c r="C165" s="78" t="s">
        <v>68</v>
      </c>
      <c r="D165" s="78" t="s">
        <v>320</v>
      </c>
      <c r="E165" s="76" t="s">
        <v>317</v>
      </c>
      <c r="F165" s="171" t="s">
        <v>70</v>
      </c>
      <c r="G165" s="162">
        <f t="shared" ref="G165:H167" si="1">G166</f>
        <v>221400</v>
      </c>
      <c r="H165" s="162">
        <f t="shared" si="1"/>
        <v>221400</v>
      </c>
    </row>
    <row r="166" spans="1:8" ht="15.75" x14ac:dyDescent="0.2">
      <c r="A166" s="97" t="s">
        <v>89</v>
      </c>
      <c r="B166" s="33">
        <v>963</v>
      </c>
      <c r="C166" s="37" t="s">
        <v>68</v>
      </c>
      <c r="D166" s="37" t="s">
        <v>65</v>
      </c>
      <c r="E166" s="42" t="s">
        <v>317</v>
      </c>
      <c r="F166" s="43" t="s">
        <v>70</v>
      </c>
      <c r="G166" s="165">
        <f t="shared" si="1"/>
        <v>221400</v>
      </c>
      <c r="H166" s="165">
        <f t="shared" si="1"/>
        <v>221400</v>
      </c>
    </row>
    <row r="167" spans="1:8" ht="29.25" customHeight="1" x14ac:dyDescent="0.2">
      <c r="A167" s="96" t="s">
        <v>180</v>
      </c>
      <c r="B167" s="33">
        <v>963</v>
      </c>
      <c r="C167" s="37" t="s">
        <v>68</v>
      </c>
      <c r="D167" s="37" t="s">
        <v>65</v>
      </c>
      <c r="E167" s="42" t="s">
        <v>334</v>
      </c>
      <c r="F167" s="43" t="s">
        <v>70</v>
      </c>
      <c r="G167" s="167">
        <f t="shared" si="1"/>
        <v>221400</v>
      </c>
      <c r="H167" s="167">
        <f t="shared" si="1"/>
        <v>221400</v>
      </c>
    </row>
    <row r="168" spans="1:8" ht="54" customHeight="1" thickBot="1" x14ac:dyDescent="0.25">
      <c r="A168" s="105" t="s">
        <v>336</v>
      </c>
      <c r="B168" s="106">
        <v>963</v>
      </c>
      <c r="C168" s="107" t="s">
        <v>68</v>
      </c>
      <c r="D168" s="107" t="s">
        <v>65</v>
      </c>
      <c r="E168" s="108" t="s">
        <v>334</v>
      </c>
      <c r="F168" s="109" t="s">
        <v>110</v>
      </c>
      <c r="G168" s="169">
        <v>221400</v>
      </c>
      <c r="H168" s="169">
        <v>221400</v>
      </c>
    </row>
    <row r="169" spans="1:8" ht="25.5" hidden="1" x14ac:dyDescent="0.2">
      <c r="A169" s="104" t="s">
        <v>148</v>
      </c>
      <c r="B169" s="28" t="s">
        <v>3</v>
      </c>
      <c r="C169" s="40" t="s">
        <v>61</v>
      </c>
      <c r="D169" s="38"/>
      <c r="E169" s="49"/>
      <c r="F169" s="44"/>
      <c r="G169" s="50"/>
      <c r="H169" s="50"/>
    </row>
    <row r="170" spans="1:8" ht="25.5" hidden="1" x14ac:dyDescent="0.2">
      <c r="A170" s="97" t="s">
        <v>90</v>
      </c>
      <c r="B170" s="33" t="s">
        <v>3</v>
      </c>
      <c r="C170" s="37" t="s">
        <v>61</v>
      </c>
      <c r="D170" s="37" t="s">
        <v>56</v>
      </c>
      <c r="E170" s="42"/>
      <c r="F170" s="43"/>
      <c r="G170" s="50"/>
      <c r="H170" s="50"/>
    </row>
    <row r="171" spans="1:8" ht="15.75" hidden="1" x14ac:dyDescent="0.2">
      <c r="A171" s="95" t="s">
        <v>116</v>
      </c>
      <c r="B171" s="33" t="s">
        <v>3</v>
      </c>
      <c r="C171" s="37" t="s">
        <v>61</v>
      </c>
      <c r="D171" s="37" t="s">
        <v>56</v>
      </c>
      <c r="E171" s="42" t="s">
        <v>165</v>
      </c>
      <c r="F171" s="43"/>
      <c r="G171" s="50"/>
      <c r="H171" s="50"/>
    </row>
    <row r="172" spans="1:8" ht="15.75" hidden="1" x14ac:dyDescent="0.2">
      <c r="A172" s="95" t="s">
        <v>117</v>
      </c>
      <c r="B172" s="33" t="s">
        <v>3</v>
      </c>
      <c r="C172" s="37" t="s">
        <v>61</v>
      </c>
      <c r="D172" s="37" t="s">
        <v>56</v>
      </c>
      <c r="E172" s="42" t="s">
        <v>217</v>
      </c>
      <c r="F172" s="43"/>
      <c r="G172" s="50"/>
      <c r="H172" s="50"/>
    </row>
    <row r="173" spans="1:8" ht="15.75" hidden="1" x14ac:dyDescent="0.2">
      <c r="A173" s="95" t="s">
        <v>154</v>
      </c>
      <c r="B173" s="33" t="s">
        <v>3</v>
      </c>
      <c r="C173" s="37" t="s">
        <v>61</v>
      </c>
      <c r="D173" s="37" t="s">
        <v>56</v>
      </c>
      <c r="E173" s="42" t="s">
        <v>217</v>
      </c>
      <c r="F173" s="43" t="s">
        <v>153</v>
      </c>
      <c r="G173" s="51"/>
      <c r="H173" s="51"/>
    </row>
    <row r="174" spans="1:8" ht="38.25" hidden="1" x14ac:dyDescent="0.2">
      <c r="A174" s="104" t="s">
        <v>91</v>
      </c>
      <c r="B174" s="28" t="s">
        <v>3</v>
      </c>
      <c r="C174" s="40" t="s">
        <v>118</v>
      </c>
      <c r="D174" s="38"/>
      <c r="E174" s="49"/>
      <c r="F174" s="44"/>
      <c r="G174" s="50"/>
      <c r="H174" s="50"/>
    </row>
    <row r="175" spans="1:8" ht="15.75" hidden="1" x14ac:dyDescent="0.2">
      <c r="A175" s="97" t="s">
        <v>92</v>
      </c>
      <c r="B175" s="33" t="s">
        <v>3</v>
      </c>
      <c r="C175" s="37" t="s">
        <v>118</v>
      </c>
      <c r="D175" s="37" t="s">
        <v>62</v>
      </c>
      <c r="E175" s="42"/>
      <c r="F175" s="43"/>
      <c r="G175" s="50"/>
      <c r="H175" s="50"/>
    </row>
    <row r="176" spans="1:8" ht="15.75" hidden="1" x14ac:dyDescent="0.2">
      <c r="A176" s="95" t="s">
        <v>92</v>
      </c>
      <c r="B176" s="33" t="s">
        <v>3</v>
      </c>
      <c r="C176" s="37" t="s">
        <v>118</v>
      </c>
      <c r="D176" s="37" t="s">
        <v>62</v>
      </c>
      <c r="E176" s="42"/>
      <c r="F176" s="43"/>
      <c r="G176" s="50"/>
      <c r="H176" s="50"/>
    </row>
    <row r="177" spans="1:8" ht="15.75" hidden="1" x14ac:dyDescent="0.2">
      <c r="A177" s="121" t="s">
        <v>119</v>
      </c>
      <c r="B177" s="33" t="s">
        <v>3</v>
      </c>
      <c r="C177" s="37" t="s">
        <v>118</v>
      </c>
      <c r="D177" s="37" t="s">
        <v>62</v>
      </c>
      <c r="E177" s="42" t="s">
        <v>174</v>
      </c>
      <c r="F177" s="43"/>
      <c r="G177" s="50"/>
      <c r="H177" s="50"/>
    </row>
    <row r="178" spans="1:8" ht="15.75" hidden="1" x14ac:dyDescent="0.2">
      <c r="A178" s="95" t="s">
        <v>38</v>
      </c>
      <c r="B178" s="33" t="s">
        <v>3</v>
      </c>
      <c r="C178" s="37" t="s">
        <v>118</v>
      </c>
      <c r="D178" s="37" t="s">
        <v>62</v>
      </c>
      <c r="E178" s="42" t="s">
        <v>174</v>
      </c>
      <c r="F178" s="43" t="s">
        <v>115</v>
      </c>
      <c r="G178" s="50"/>
      <c r="H178" s="50"/>
    </row>
    <row r="179" spans="1:8" ht="57" customHeight="1" thickBot="1" x14ac:dyDescent="0.25">
      <c r="A179" s="187" t="s">
        <v>339</v>
      </c>
      <c r="B179" s="188">
        <v>963</v>
      </c>
      <c r="C179" s="189">
        <v>14</v>
      </c>
      <c r="D179" s="189" t="s">
        <v>320</v>
      </c>
      <c r="E179" s="189" t="s">
        <v>317</v>
      </c>
      <c r="F179" s="199" t="s">
        <v>70</v>
      </c>
      <c r="G179" s="201">
        <f t="shared" ref="G179:H181" si="2">G180</f>
        <v>79491.010000000009</v>
      </c>
      <c r="H179" s="201">
        <f t="shared" si="2"/>
        <v>79491.010000000009</v>
      </c>
    </row>
    <row r="180" spans="1:8" ht="20.25" customHeight="1" thickBot="1" x14ac:dyDescent="0.25">
      <c r="A180" s="185" t="s">
        <v>92</v>
      </c>
      <c r="B180" s="190">
        <v>963</v>
      </c>
      <c r="C180" s="191">
        <v>14</v>
      </c>
      <c r="D180" s="191" t="s">
        <v>62</v>
      </c>
      <c r="E180" s="191" t="s">
        <v>317</v>
      </c>
      <c r="F180" s="192" t="s">
        <v>70</v>
      </c>
      <c r="G180" s="202">
        <f t="shared" si="2"/>
        <v>79491.010000000009</v>
      </c>
      <c r="H180" s="202">
        <f t="shared" si="2"/>
        <v>79491.010000000009</v>
      </c>
    </row>
    <row r="181" spans="1:8" ht="64.5" thickBot="1" x14ac:dyDescent="0.25">
      <c r="A181" s="205" t="s">
        <v>347</v>
      </c>
      <c r="B181" s="190">
        <v>963</v>
      </c>
      <c r="C181" s="191">
        <v>14</v>
      </c>
      <c r="D181" s="191" t="s">
        <v>62</v>
      </c>
      <c r="E181" s="191" t="s">
        <v>343</v>
      </c>
      <c r="F181" s="192" t="s">
        <v>70</v>
      </c>
      <c r="G181" s="202">
        <f t="shared" si="2"/>
        <v>79491.010000000009</v>
      </c>
      <c r="H181" s="202">
        <f t="shared" si="2"/>
        <v>79491.010000000009</v>
      </c>
    </row>
    <row r="182" spans="1:8" ht="15.75" thickBot="1" x14ac:dyDescent="0.25">
      <c r="A182" s="186" t="s">
        <v>92</v>
      </c>
      <c r="B182" s="193">
        <v>963</v>
      </c>
      <c r="C182" s="194">
        <v>14</v>
      </c>
      <c r="D182" s="194" t="s">
        <v>62</v>
      </c>
      <c r="E182" s="194" t="s">
        <v>344</v>
      </c>
      <c r="F182" s="195" t="s">
        <v>70</v>
      </c>
      <c r="G182" s="203">
        <f>G183+G185</f>
        <v>79491.010000000009</v>
      </c>
      <c r="H182" s="203">
        <f>H183+H185</f>
        <v>79491.010000000009</v>
      </c>
    </row>
    <row r="183" spans="1:8" ht="51.75" thickBot="1" x14ac:dyDescent="0.25">
      <c r="A183" s="200" t="s">
        <v>340</v>
      </c>
      <c r="B183" s="196">
        <v>963</v>
      </c>
      <c r="C183" s="197">
        <v>14</v>
      </c>
      <c r="D183" s="197" t="s">
        <v>62</v>
      </c>
      <c r="E183" s="197" t="s">
        <v>345</v>
      </c>
      <c r="F183" s="198" t="s">
        <v>70</v>
      </c>
      <c r="G183" s="204">
        <f>G184</f>
        <v>41526.639999999999</v>
      </c>
      <c r="H183" s="204">
        <f>H184</f>
        <v>41526.639999999999</v>
      </c>
    </row>
    <row r="184" spans="1:8" ht="15.75" thickBot="1" x14ac:dyDescent="0.25">
      <c r="A184" s="186" t="s">
        <v>341</v>
      </c>
      <c r="B184" s="193">
        <v>963</v>
      </c>
      <c r="C184" s="194">
        <v>14</v>
      </c>
      <c r="D184" s="194" t="s">
        <v>62</v>
      </c>
      <c r="E184" s="194" t="s">
        <v>345</v>
      </c>
      <c r="F184" s="195">
        <v>540</v>
      </c>
      <c r="G184" s="203">
        <v>41526.639999999999</v>
      </c>
      <c r="H184" s="203">
        <v>41526.639999999999</v>
      </c>
    </row>
    <row r="185" spans="1:8" ht="39" thickBot="1" x14ac:dyDescent="0.25">
      <c r="A185" s="200" t="s">
        <v>342</v>
      </c>
      <c r="B185" s="196">
        <v>963</v>
      </c>
      <c r="C185" s="197">
        <v>14</v>
      </c>
      <c r="D185" s="197" t="s">
        <v>62</v>
      </c>
      <c r="E185" s="197" t="s">
        <v>346</v>
      </c>
      <c r="F185" s="198" t="s">
        <v>70</v>
      </c>
      <c r="G185" s="204">
        <f>G186</f>
        <v>37964.370000000003</v>
      </c>
      <c r="H185" s="204">
        <f>H186</f>
        <v>37964.370000000003</v>
      </c>
    </row>
    <row r="186" spans="1:8" ht="15.75" thickBot="1" x14ac:dyDescent="0.25">
      <c r="A186" s="186" t="s">
        <v>341</v>
      </c>
      <c r="B186" s="193">
        <v>963</v>
      </c>
      <c r="C186" s="194">
        <v>14</v>
      </c>
      <c r="D186" s="194" t="s">
        <v>62</v>
      </c>
      <c r="E186" s="194" t="s">
        <v>346</v>
      </c>
      <c r="F186" s="195">
        <v>540</v>
      </c>
      <c r="G186" s="203">
        <v>37964.370000000003</v>
      </c>
      <c r="H186" s="203">
        <v>37964.370000000003</v>
      </c>
    </row>
    <row r="187" spans="1:8" ht="22.5" customHeight="1" x14ac:dyDescent="0.2">
      <c r="A187" s="122" t="s">
        <v>156</v>
      </c>
      <c r="B187" s="32"/>
      <c r="C187" s="35"/>
      <c r="D187" s="35"/>
      <c r="E187" s="41"/>
      <c r="F187" s="123"/>
      <c r="G187" s="179">
        <v>294668.33</v>
      </c>
      <c r="H187" s="179">
        <v>665079.16</v>
      </c>
    </row>
    <row r="188" spans="1:8" ht="23.25" customHeight="1" thickBot="1" x14ac:dyDescent="0.25">
      <c r="A188" s="124" t="s">
        <v>69</v>
      </c>
      <c r="B188" s="125"/>
      <c r="C188" s="125"/>
      <c r="D188" s="125"/>
      <c r="E188" s="125"/>
      <c r="F188" s="125"/>
      <c r="G188" s="180">
        <f>G14++G61+G87+G99+G143+G165+G179+G187</f>
        <v>11786733.199999999</v>
      </c>
      <c r="H188" s="180">
        <f>H14++H61+H87+H99+H143+H165+H179+H187</f>
        <v>13301583.200000001</v>
      </c>
    </row>
    <row r="189" spans="1:8" ht="79.5" customHeight="1" x14ac:dyDescent="0.2">
      <c r="A189" s="307"/>
      <c r="B189" s="307"/>
      <c r="C189" s="307"/>
      <c r="D189" s="307"/>
      <c r="E189" s="307"/>
      <c r="F189" s="307"/>
      <c r="G189" s="307"/>
    </row>
    <row r="190" spans="1:8" ht="66.75" customHeight="1" x14ac:dyDescent="0.2"/>
  </sheetData>
  <mergeCells count="9">
    <mergeCell ref="A8:H9"/>
    <mergeCell ref="C11:C12"/>
    <mergeCell ref="D11:D12"/>
    <mergeCell ref="E11:E12"/>
    <mergeCell ref="A189:G189"/>
    <mergeCell ref="F11:F12"/>
    <mergeCell ref="G11:H11"/>
    <mergeCell ref="A11:A12"/>
    <mergeCell ref="B11:B12"/>
  </mergeCells>
  <phoneticPr fontId="31" type="noConversion"/>
  <pageMargins left="0.70866141732283472" right="0.19685039370078741" top="0.74803149606299213" bottom="0.74803149606299213" header="0.31496062992125984" footer="0.31496062992125984"/>
  <pageSetup paperSize="9" scale="75" orientation="portrait" r:id="rId1"/>
  <rowBreaks count="2" manualBreakCount="2">
    <brk id="60" max="16383" man="1"/>
    <brk id="16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'1'!Заголовки_для_печати</vt:lpstr>
      <vt:lpstr>'4'!Заголовки_для_печати</vt:lpstr>
      <vt:lpstr>'5'!Заголовки_для_печати</vt:lpstr>
      <vt:lpstr>'8'!Заголовки_для_печати</vt:lpstr>
      <vt:lpstr>'1'!Область_печати</vt:lpstr>
      <vt:lpstr>'2'!Область_печати</vt:lpstr>
      <vt:lpstr>'3'!Область_печати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Саша</cp:lastModifiedBy>
  <cp:lastPrinted>2014-08-01T00:21:48Z</cp:lastPrinted>
  <dcterms:created xsi:type="dcterms:W3CDTF">2009-12-08T03:06:20Z</dcterms:created>
  <dcterms:modified xsi:type="dcterms:W3CDTF">2016-08-04T07:15:36Z</dcterms:modified>
</cp:coreProperties>
</file>